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5" windowWidth="9690" windowHeight="4350" activeTab="0"/>
  </bookViews>
  <sheets>
    <sheet name="Confronto regione" sheetId="1" r:id="rId1"/>
    <sheet name="Confronto mese" sheetId="2" r:id="rId2"/>
  </sheets>
  <definedNames>
    <definedName name="_xlnm.Print_Area" localSheetId="1">'Confronto mese'!$A$1:$N$28</definedName>
    <definedName name="_xlnm.Print_Area" localSheetId="0">'Confronto regione'!$A$1:$N$29</definedName>
  </definedNames>
  <calcPr fullCalcOnLoad="1"/>
</workbook>
</file>

<file path=xl/sharedStrings.xml><?xml version="1.0" encoding="utf-8"?>
<sst xmlns="http://schemas.openxmlformats.org/spreadsheetml/2006/main" count="69" uniqueCount="47">
  <si>
    <t>Paganti</t>
  </si>
  <si>
    <t>Non paganti</t>
  </si>
  <si>
    <t>Totale Visitatori</t>
  </si>
  <si>
    <t>REGIONE</t>
  </si>
  <si>
    <t>Visitatori</t>
  </si>
  <si>
    <t>Introiti Lordi* (Euro)</t>
  </si>
  <si>
    <t>Introiti Lordi</t>
  </si>
  <si>
    <t>Tavola 6 - Visitatori e Introiti dei Musei, Monumenti ed Aree Archeologiche Statali per Regione - Confronto con anno precedente</t>
  </si>
  <si>
    <t>Introiti Netti (Euro)</t>
  </si>
  <si>
    <t xml:space="preserve">Introiti Netti </t>
  </si>
  <si>
    <t>MUSEI, MONUMENTI E AREE ARCHEOLOGICHE STATALI</t>
  </si>
  <si>
    <t>Mese</t>
  </si>
  <si>
    <t>Rilevazione 2017</t>
  </si>
  <si>
    <t>Confronto % 2017/2016</t>
  </si>
  <si>
    <t>ABRUZZO</t>
  </si>
  <si>
    <t>BASILICATA</t>
  </si>
  <si>
    <t>CALABRIA</t>
  </si>
  <si>
    <t>CAMPANIA</t>
  </si>
  <si>
    <t>EMILIA 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</si>
  <si>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</si>
  <si>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</si>
  <si>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</si>
  <si>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</si>
  <si>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</si>
  <si>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</si>
  <si>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</si>
  <si>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</si>
  <si>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</si>
  <si>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TOSCANA</t>
  </si>
  <si>
    <t>UMBRIA</t>
  </si>
  <si>
    <t>VENETO</t>
  </si>
  <si>
    <t>TOTALI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</si>
  <si>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</si>
  <si>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</si>
  <si>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</si>
  <si>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</si>
  <si>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</si>
  <si>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</si>
  <si>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</si>
  <si>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</si>
  <si>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</si>
  <si>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</si>
  <si>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</si>
  <si>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</si>
  <si>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 xml:space="preserve">Direzione Generale Bilancio 
Servizio II
</t>
    </r>
    <r>
      <rPr>
        <b/>
        <sz val="8"/>
        <rFont val="Arial"/>
        <family val="2"/>
      </rPr>
      <t xml:space="preserve">Ufficio di Statistica         </t>
    </r>
    <r>
      <rPr>
        <sz val="8"/>
        <rFont val="Arial"/>
        <family val="2"/>
      </rPr>
      <t xml:space="preserve">                         </t>
    </r>
  </si>
  <si>
    <r>
      <t xml:space="preserve">Direzione Generale Bilancio
Servizio II
</t>
    </r>
    <r>
      <rPr>
        <b/>
        <sz val="8"/>
        <rFont val="Arial"/>
        <family val="2"/>
      </rPr>
      <t xml:space="preserve">Ufficio di Statistica         </t>
    </r>
    <r>
      <rPr>
        <sz val="8"/>
        <rFont val="Arial"/>
        <family val="2"/>
      </rPr>
      <t xml:space="preserve">                         </t>
    </r>
  </si>
  <si>
    <t>Periodo: Gennaio-Dicembre 2017/2016 - Confronto % per mese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</si>
</sst>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_ ;\-#,##0\ "/>
    <numFmt numFmtId="179" formatCode="#,##0.00_ ;\-#,##0.00\ "/>
    <numFmt numFmtId="180" formatCode="#,##0.0000"/>
    <numFmt numFmtId="181" formatCode="#,##0.0"/>
    <numFmt numFmtId="182" formatCode="#,##0.000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left" wrapText="1"/>
    </xf>
    <xf numFmtId="4" fontId="1" fillId="0" borderId="0" xfId="44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3" fontId="1" fillId="0" borderId="0" xfId="44" applyNumberFormat="1" applyFont="1" applyBorder="1" applyAlignment="1">
      <alignment horizontal="right"/>
    </xf>
    <xf numFmtId="3" fontId="2" fillId="0" borderId="0" xfId="44" applyNumberFormat="1" applyFont="1" applyBorder="1" applyAlignment="1">
      <alignment horizontal="right"/>
    </xf>
    <xf numFmtId="4" fontId="2" fillId="0" borderId="0" xfId="44" applyNumberFormat="1" applyFont="1" applyFill="1" applyBorder="1" applyAlignment="1">
      <alignment horizontal="right"/>
    </xf>
    <xf numFmtId="4" fontId="2" fillId="0" borderId="0" xfId="44" applyNumberFormat="1" applyFont="1" applyFill="1" applyBorder="1" applyAlignment="1">
      <alignment horizontal="right" vertical="center"/>
    </xf>
    <xf numFmtId="4" fontId="1" fillId="0" borderId="0" xfId="44" applyNumberFormat="1" applyFont="1" applyBorder="1" applyAlignment="1">
      <alignment horizontal="right"/>
    </xf>
    <xf numFmtId="4" fontId="2" fillId="0" borderId="0" xfId="44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44" applyNumberFormat="1" applyFont="1" applyBorder="1" applyAlignment="1">
      <alignment horizontal="center" vertical="top"/>
    </xf>
    <xf numFmtId="41" fontId="1" fillId="0" borderId="0" xfId="44" applyFont="1" applyBorder="1" applyAlignment="1">
      <alignment horizontal="center" vertical="top"/>
    </xf>
    <xf numFmtId="0" fontId="2" fillId="0" borderId="0" xfId="0" applyFont="1" applyAlignment="1">
      <alignment/>
    </xf>
    <xf numFmtId="4" fontId="2" fillId="0" borderId="0" xfId="44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6" xfId="0" applyFont="1" applyBorder="1" applyAlignment="1">
      <alignment horizontal="left" wrapText="1"/>
    </xf>
    <xf numFmtId="4" fontId="1" fillId="0" borderId="17" xfId="44" applyNumberFormat="1" applyFont="1" applyBorder="1" applyAlignment="1">
      <alignment horizontal="right"/>
    </xf>
    <xf numFmtId="3" fontId="1" fillId="0" borderId="18" xfId="44" applyNumberFormat="1" applyFont="1" applyBorder="1" applyAlignment="1">
      <alignment horizontal="right"/>
    </xf>
    <xf numFmtId="3" fontId="1" fillId="0" borderId="19" xfId="44" applyNumberFormat="1" applyFont="1" applyBorder="1" applyAlignment="1">
      <alignment horizontal="right"/>
    </xf>
    <xf numFmtId="4" fontId="1" fillId="0" borderId="19" xfId="44" applyNumberFormat="1" applyFont="1" applyBorder="1" applyAlignment="1">
      <alignment horizontal="right"/>
    </xf>
    <xf numFmtId="4" fontId="1" fillId="0" borderId="18" xfId="44" applyNumberFormat="1" applyFont="1" applyFill="1" applyBorder="1" applyAlignment="1">
      <alignment horizontal="right"/>
    </xf>
    <xf numFmtId="4" fontId="1" fillId="0" borderId="19" xfId="44" applyNumberFormat="1" applyFont="1" applyFill="1" applyBorder="1" applyAlignment="1">
      <alignment horizontal="right"/>
    </xf>
    <xf numFmtId="4" fontId="1" fillId="0" borderId="20" xfId="44" applyNumberFormat="1" applyFont="1" applyFill="1" applyBorder="1" applyAlignment="1">
      <alignment horizontal="right"/>
    </xf>
    <xf numFmtId="0" fontId="1" fillId="0" borderId="21" xfId="0" applyFont="1" applyBorder="1" applyAlignment="1">
      <alignment horizontal="left" wrapText="1"/>
    </xf>
    <xf numFmtId="4" fontId="1" fillId="0" borderId="22" xfId="44" applyNumberFormat="1" applyFont="1" applyBorder="1" applyAlignment="1">
      <alignment horizontal="right"/>
    </xf>
    <xf numFmtId="3" fontId="1" fillId="0" borderId="23" xfId="44" applyNumberFormat="1" applyFont="1" applyBorder="1" applyAlignment="1">
      <alignment horizontal="right"/>
    </xf>
    <xf numFmtId="3" fontId="1" fillId="0" borderId="24" xfId="44" applyNumberFormat="1" applyFont="1" applyBorder="1" applyAlignment="1">
      <alignment horizontal="right"/>
    </xf>
    <xf numFmtId="4" fontId="1" fillId="0" borderId="24" xfId="44" applyNumberFormat="1" applyFont="1" applyBorder="1" applyAlignment="1">
      <alignment horizontal="right"/>
    </xf>
    <xf numFmtId="4" fontId="1" fillId="0" borderId="23" xfId="44" applyNumberFormat="1" applyFont="1" applyFill="1" applyBorder="1" applyAlignment="1">
      <alignment horizontal="right"/>
    </xf>
    <xf numFmtId="4" fontId="1" fillId="0" borderId="24" xfId="44" applyNumberFormat="1" applyFont="1" applyFill="1" applyBorder="1" applyAlignment="1">
      <alignment horizontal="right"/>
    </xf>
    <xf numFmtId="4" fontId="1" fillId="0" borderId="25" xfId="44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left" wrapText="1"/>
    </xf>
    <xf numFmtId="4" fontId="1" fillId="0" borderId="22" xfId="44" applyNumberFormat="1" applyFont="1" applyFill="1" applyBorder="1" applyAlignment="1">
      <alignment horizontal="right"/>
    </xf>
    <xf numFmtId="3" fontId="1" fillId="0" borderId="23" xfId="44" applyNumberFormat="1" applyFont="1" applyFill="1" applyBorder="1" applyAlignment="1">
      <alignment horizontal="right"/>
    </xf>
    <xf numFmtId="3" fontId="1" fillId="0" borderId="24" xfId="44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left" wrapText="1"/>
    </xf>
    <xf numFmtId="3" fontId="1" fillId="0" borderId="27" xfId="44" applyNumberFormat="1" applyFont="1" applyBorder="1" applyAlignment="1">
      <alignment horizontal="right"/>
    </xf>
    <xf numFmtId="3" fontId="1" fillId="0" borderId="28" xfId="44" applyNumberFormat="1" applyFont="1" applyBorder="1" applyAlignment="1">
      <alignment horizontal="right"/>
    </xf>
    <xf numFmtId="4" fontId="1" fillId="0" borderId="28" xfId="44" applyNumberFormat="1" applyFont="1" applyBorder="1" applyAlignment="1">
      <alignment horizontal="right"/>
    </xf>
    <xf numFmtId="4" fontId="1" fillId="0" borderId="29" xfId="44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4" fontId="2" fillId="0" borderId="30" xfId="44" applyNumberFormat="1" applyFont="1" applyBorder="1" applyAlignment="1">
      <alignment horizontal="right"/>
    </xf>
    <xf numFmtId="3" fontId="2" fillId="0" borderId="11" xfId="44" applyNumberFormat="1" applyFont="1" applyBorder="1" applyAlignment="1">
      <alignment horizontal="right"/>
    </xf>
    <xf numFmtId="3" fontId="2" fillId="0" borderId="12" xfId="44" applyNumberFormat="1" applyFont="1" applyBorder="1" applyAlignment="1">
      <alignment horizontal="right"/>
    </xf>
    <xf numFmtId="4" fontId="2" fillId="0" borderId="12" xfId="44" applyNumberFormat="1" applyFont="1" applyBorder="1" applyAlignment="1">
      <alignment horizontal="right"/>
    </xf>
    <xf numFmtId="4" fontId="2" fillId="0" borderId="11" xfId="44" applyNumberFormat="1" applyFont="1" applyFill="1" applyBorder="1" applyAlignment="1">
      <alignment horizontal="right"/>
    </xf>
    <xf numFmtId="4" fontId="2" fillId="0" borderId="12" xfId="44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31" xfId="44" applyNumberFormat="1" applyFont="1" applyBorder="1" applyAlignment="1">
      <alignment horizontal="right"/>
    </xf>
    <xf numFmtId="4" fontId="1" fillId="0" borderId="32" xfId="44" applyNumberFormat="1" applyFont="1" applyBorder="1" applyAlignment="1">
      <alignment horizontal="right"/>
    </xf>
    <xf numFmtId="4" fontId="2" fillId="0" borderId="33" xfId="44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center" wrapText="1"/>
    </xf>
    <xf numFmtId="4" fontId="2" fillId="0" borderId="13" xfId="44" applyNumberFormat="1" applyFont="1" applyFill="1" applyBorder="1" applyAlignment="1">
      <alignment horizontal="right"/>
    </xf>
    <xf numFmtId="4" fontId="1" fillId="0" borderId="17" xfId="44" applyNumberFormat="1" applyFont="1" applyFill="1" applyBorder="1" applyAlignment="1">
      <alignment horizontal="right"/>
    </xf>
    <xf numFmtId="4" fontId="1" fillId="0" borderId="29" xfId="44" applyNumberFormat="1" applyFont="1" applyFill="1" applyBorder="1" applyAlignment="1">
      <alignment horizontal="right"/>
    </xf>
    <xf numFmtId="4" fontId="2" fillId="0" borderId="30" xfId="44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2" fillId="0" borderId="33" xfId="0" applyNumberFormat="1" applyFont="1" applyBorder="1" applyAlignment="1">
      <alignment horizontal="center" wrapText="1"/>
    </xf>
    <xf numFmtId="4" fontId="2" fillId="0" borderId="3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1" fontId="2" fillId="0" borderId="0" xfId="44" applyFont="1" applyBorder="1" applyAlignment="1">
      <alignment horizontal="center" vertical="center"/>
    </xf>
    <xf numFmtId="4" fontId="2" fillId="0" borderId="0" xfId="0" applyNumberFormat="1" applyFont="1" applyAlignment="1">
      <alignment horizontal="left"/>
    </xf>
    <xf numFmtId="4" fontId="2" fillId="0" borderId="33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0" xfId="44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28</xdr:row>
      <xdr:rowOff>9525</xdr:rowOff>
    </xdr:from>
    <xdr:to>
      <xdr:col>13</xdr:col>
      <xdr:colOff>476250</xdr:colOff>
      <xdr:row>29</xdr:row>
      <xdr:rowOff>95250</xdr:rowOff>
    </xdr:to>
    <xdr:sp>
      <xdr:nvSpPr>
        <xdr:cNvPr id="1" name="Text Box 40"/>
        <xdr:cNvSpPr txBox="1">
          <a:spLocks noChangeArrowheads="1"/>
        </xdr:cNvSpPr>
      </xdr:nvSpPr>
      <xdr:spPr>
        <a:xfrm flipV="1">
          <a:off x="57150" y="6353175"/>
          <a:ext cx="105441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   Al lordo dell'eventuale aggio spettante al Concessionario del servizio di biglietteria, ove presente.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2</xdr:row>
      <xdr:rowOff>9525</xdr:rowOff>
    </xdr:to>
    <xdr:pic>
      <xdr:nvPicPr>
        <xdr:cNvPr id="2" name="Picture 42" descr="LogoMiBACT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0</xdr:rowOff>
    </xdr:from>
    <xdr:to>
      <xdr:col>13</xdr:col>
      <xdr:colOff>476250</xdr:colOff>
      <xdr:row>23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5114925"/>
          <a:ext cx="10306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   Al lordo dell'eventuale aggio spettante al Concessionario del servizio di biglietteria, ove presente.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2</xdr:row>
      <xdr:rowOff>9525</xdr:rowOff>
    </xdr:to>
    <xdr:pic>
      <xdr:nvPicPr>
        <xdr:cNvPr id="2" name="Picture 2" descr="LogoMiBACT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17.57421875" style="14" customWidth="1"/>
    <col min="2" max="4" width="11.7109375" style="32" customWidth="1"/>
    <col min="5" max="6" width="11.7109375" style="15" customWidth="1"/>
    <col min="7" max="9" width="11.7109375" style="32" customWidth="1"/>
    <col min="10" max="10" width="11.7109375" style="15" customWidth="1"/>
    <col min="11" max="11" width="12.421875" style="15" customWidth="1"/>
    <col min="12" max="12" width="8.140625" style="15" customWidth="1"/>
    <col min="13" max="13" width="8.28125" style="15" customWidth="1"/>
    <col min="14" max="14" width="7.421875" style="15" customWidth="1"/>
    <col min="15" max="15" width="9.140625" style="14" customWidth="1"/>
    <col min="16" max="16" width="0" style="14" hidden="1" customWidth="1"/>
    <col min="17" max="16384" width="9.140625" style="14" customWidth="1"/>
  </cols>
  <sheetData>
    <row r="1" spans="2:13" ht="48" customHeight="1">
      <c r="B1" s="83" t="s">
        <v>44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5" ht="12">
      <c r="A2" s="3"/>
      <c r="B2" s="85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16"/>
      <c r="O2" s="17"/>
    </row>
    <row r="3" spans="2:15" ht="8.25" customHeight="1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16"/>
      <c r="O3" s="17"/>
    </row>
    <row r="4" spans="1:14" ht="17.25" customHeight="1">
      <c r="A4" s="18"/>
      <c r="B4" s="85" t="s">
        <v>10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19"/>
    </row>
    <row r="5" spans="1:13" ht="11.25">
      <c r="A5" s="84" t="s">
        <v>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18.75" customHeight="1" thickBot="1">
      <c r="A6" s="20"/>
      <c r="B6" s="21"/>
      <c r="C6" s="21"/>
      <c r="D6" s="21"/>
      <c r="E6" s="22"/>
      <c r="F6" s="22"/>
      <c r="G6" s="21"/>
      <c r="H6" s="21"/>
      <c r="I6" s="21"/>
      <c r="J6" s="22"/>
      <c r="K6" s="22"/>
      <c r="L6" s="22"/>
      <c r="M6" s="22"/>
    </row>
    <row r="7" spans="1:14" ht="28.5" customHeight="1" thickBot="1" thickTop="1">
      <c r="A7" s="18"/>
      <c r="B7" s="78">
        <v>2016</v>
      </c>
      <c r="C7" s="79"/>
      <c r="D7" s="79"/>
      <c r="E7" s="79"/>
      <c r="F7" s="80"/>
      <c r="G7" s="78">
        <v>2017</v>
      </c>
      <c r="H7" s="79"/>
      <c r="I7" s="79"/>
      <c r="J7" s="79"/>
      <c r="K7" s="80"/>
      <c r="L7" s="81" t="s">
        <v>13</v>
      </c>
      <c r="M7" s="81"/>
      <c r="N7" s="82"/>
    </row>
    <row r="8" spans="1:14" ht="39" customHeight="1" thickBot="1" thickTop="1">
      <c r="A8" s="23" t="s">
        <v>3</v>
      </c>
      <c r="B8" s="24" t="s">
        <v>0</v>
      </c>
      <c r="C8" s="25" t="s">
        <v>1</v>
      </c>
      <c r="D8" s="25" t="s">
        <v>2</v>
      </c>
      <c r="E8" s="26" t="s">
        <v>5</v>
      </c>
      <c r="F8" s="27" t="s">
        <v>8</v>
      </c>
      <c r="G8" s="24" t="s">
        <v>0</v>
      </c>
      <c r="H8" s="25" t="s">
        <v>1</v>
      </c>
      <c r="I8" s="25" t="s">
        <v>2</v>
      </c>
      <c r="J8" s="26" t="s">
        <v>5</v>
      </c>
      <c r="K8" s="27" t="s">
        <v>8</v>
      </c>
      <c r="L8" s="73" t="s">
        <v>4</v>
      </c>
      <c r="M8" s="29" t="s">
        <v>6</v>
      </c>
      <c r="N8" s="27" t="s">
        <v>9</v>
      </c>
    </row>
    <row r="9" spans="1:19" s="30" customFormat="1" ht="13.5" customHeight="1" thickTop="1">
      <c r="A9" s="33" t="s">
        <v>14</v>
      </c>
      <c r="B9" s="35">
        <v>41041</v>
      </c>
      <c r="C9" s="36">
        <v>99140</v>
      </c>
      <c r="D9" s="36">
        <v>140181</v>
      </c>
      <c r="E9" s="37">
        <v>144988</v>
      </c>
      <c r="F9" s="34">
        <v>144988</v>
      </c>
      <c r="G9" s="35">
        <v>31759</v>
      </c>
      <c r="H9" s="36">
        <v>91702</v>
      </c>
      <c r="I9" s="36">
        <v>123461</v>
      </c>
      <c r="J9" s="37">
        <v>118299</v>
      </c>
      <c r="K9" s="70">
        <v>118299</v>
      </c>
      <c r="L9" s="38">
        <f>(I9-D9)/D9*100</f>
        <v>-11.927436671160855</v>
      </c>
      <c r="M9" s="39">
        <f>(J9-E9)/E9*100</f>
        <v>-18.40773029492096</v>
      </c>
      <c r="N9" s="40">
        <f>(K9-F9)/F9*100</f>
        <v>-18.40773029492096</v>
      </c>
      <c r="Q9" s="65"/>
      <c r="R9" s="65"/>
      <c r="S9" s="65"/>
    </row>
    <row r="10" spans="1:19" s="30" customFormat="1" ht="15.75" customHeight="1">
      <c r="A10" s="41" t="s">
        <v>15</v>
      </c>
      <c r="B10" s="43">
        <v>78262</v>
      </c>
      <c r="C10" s="44">
        <v>157206</v>
      </c>
      <c r="D10" s="44">
        <v>235468</v>
      </c>
      <c r="E10" s="45">
        <v>201068</v>
      </c>
      <c r="F10" s="42">
        <v>201068</v>
      </c>
      <c r="G10" s="43">
        <v>76165</v>
      </c>
      <c r="H10" s="44">
        <v>174255</v>
      </c>
      <c r="I10" s="44">
        <v>250420</v>
      </c>
      <c r="J10" s="45">
        <v>197857.75</v>
      </c>
      <c r="K10" s="11">
        <v>197857.75</v>
      </c>
      <c r="L10" s="46">
        <f aca="true" t="shared" si="0" ref="L10:L25">(I10-D10)/D10*100</f>
        <v>6.34990741841779</v>
      </c>
      <c r="M10" s="47">
        <f aca="true" t="shared" si="1" ref="M10:M26">(J10-E10)/E10*100</f>
        <v>-1.5965991604830205</v>
      </c>
      <c r="N10" s="48">
        <f aca="true" t="shared" si="2" ref="N10:N26">(K10-F10)/F10*100</f>
        <v>-1.5965991604830205</v>
      </c>
      <c r="Q10" s="65"/>
      <c r="R10" s="65"/>
      <c r="S10" s="65"/>
    </row>
    <row r="11" spans="1:19" s="30" customFormat="1" ht="15.75" customHeight="1">
      <c r="A11" s="41" t="s">
        <v>16</v>
      </c>
      <c r="B11" s="43">
        <v>141912</v>
      </c>
      <c r="C11" s="44">
        <v>356351</v>
      </c>
      <c r="D11" s="44">
        <v>498263</v>
      </c>
      <c r="E11" s="45">
        <v>826893.5</v>
      </c>
      <c r="F11" s="42">
        <v>716816.5025</v>
      </c>
      <c r="G11" s="43">
        <v>165994</v>
      </c>
      <c r="H11" s="44">
        <v>323208</v>
      </c>
      <c r="I11" s="44">
        <v>489202</v>
      </c>
      <c r="J11" s="45">
        <v>922318.5</v>
      </c>
      <c r="K11" s="11">
        <v>786042.1725</v>
      </c>
      <c r="L11" s="46">
        <f t="shared" si="0"/>
        <v>-1.8185175298988685</v>
      </c>
      <c r="M11" s="47">
        <f t="shared" si="1"/>
        <v>11.540180204584992</v>
      </c>
      <c r="N11" s="48">
        <f t="shared" si="2"/>
        <v>9.657376714761117</v>
      </c>
      <c r="Q11" s="65"/>
      <c r="R11" s="65"/>
      <c r="S11" s="65"/>
    </row>
    <row r="12" spans="1:19" s="30" customFormat="1" ht="15.75" customHeight="1">
      <c r="A12" s="41" t="s">
        <v>17</v>
      </c>
      <c r="B12" s="43">
        <v>4354314</v>
      </c>
      <c r="C12" s="44">
        <v>3586894</v>
      </c>
      <c r="D12" s="44">
        <v>7941208</v>
      </c>
      <c r="E12" s="45">
        <v>40165583.52</v>
      </c>
      <c r="F12" s="42">
        <v>34812552.4475</v>
      </c>
      <c r="G12" s="43">
        <v>4835545</v>
      </c>
      <c r="H12" s="44">
        <v>3978546</v>
      </c>
      <c r="I12" s="44">
        <v>8814091</v>
      </c>
      <c r="J12" s="45">
        <v>45322835.41</v>
      </c>
      <c r="K12" s="11">
        <v>38804247.5308</v>
      </c>
      <c r="L12" s="46">
        <f t="shared" si="0"/>
        <v>10.991816358418014</v>
      </c>
      <c r="M12" s="47">
        <f t="shared" si="1"/>
        <v>12.839977508186823</v>
      </c>
      <c r="N12" s="48">
        <f t="shared" si="2"/>
        <v>11.466252264380168</v>
      </c>
      <c r="Q12" s="65"/>
      <c r="R12" s="65"/>
      <c r="S12" s="65"/>
    </row>
    <row r="13" spans="1:19" s="30" customFormat="1" ht="15.75" customHeight="1">
      <c r="A13" s="41" t="s">
        <v>18</v>
      </c>
      <c r="B13" s="43">
        <v>488303</v>
      </c>
      <c r="C13" s="44">
        <v>547166</v>
      </c>
      <c r="D13" s="44">
        <v>1035469</v>
      </c>
      <c r="E13" s="45">
        <v>2219286.25</v>
      </c>
      <c r="F13" s="42">
        <v>1531306.2</v>
      </c>
      <c r="G13" s="43">
        <v>565107</v>
      </c>
      <c r="H13" s="44">
        <v>533886</v>
      </c>
      <c r="I13" s="44">
        <v>1098993</v>
      </c>
      <c r="J13" s="45">
        <v>2602786</v>
      </c>
      <c r="K13" s="11">
        <v>1939313.897</v>
      </c>
      <c r="L13" s="46">
        <f t="shared" si="0"/>
        <v>6.134804615106778</v>
      </c>
      <c r="M13" s="47">
        <f t="shared" si="1"/>
        <v>17.280319291844393</v>
      </c>
      <c r="N13" s="48">
        <f t="shared" si="2"/>
        <v>26.644422715718136</v>
      </c>
      <c r="Q13" s="65"/>
      <c r="R13" s="65"/>
      <c r="S13" s="65"/>
    </row>
    <row r="14" spans="1:19" s="30" customFormat="1" ht="15.75" customHeight="1">
      <c r="A14" s="41" t="s">
        <v>19</v>
      </c>
      <c r="B14" s="43">
        <v>215493</v>
      </c>
      <c r="C14" s="44">
        <v>985338</v>
      </c>
      <c r="D14" s="44">
        <v>1200831</v>
      </c>
      <c r="E14" s="45">
        <v>1456039</v>
      </c>
      <c r="F14" s="42">
        <v>1147474.424</v>
      </c>
      <c r="G14" s="43">
        <v>222074</v>
      </c>
      <c r="H14" s="44">
        <v>1059661</v>
      </c>
      <c r="I14" s="44">
        <v>1281735</v>
      </c>
      <c r="J14" s="45">
        <v>1765735</v>
      </c>
      <c r="K14" s="11">
        <v>1360919.64</v>
      </c>
      <c r="L14" s="46">
        <f t="shared" si="0"/>
        <v>6.737334395930818</v>
      </c>
      <c r="M14" s="47">
        <f t="shared" si="1"/>
        <v>21.26975994461687</v>
      </c>
      <c r="N14" s="48">
        <f t="shared" si="2"/>
        <v>18.60130487753684</v>
      </c>
      <c r="Q14" s="65"/>
      <c r="R14" s="65"/>
      <c r="S14" s="65"/>
    </row>
    <row r="15" spans="1:19" s="30" customFormat="1" ht="15.75" customHeight="1">
      <c r="A15" s="41" t="s">
        <v>20</v>
      </c>
      <c r="B15" s="43">
        <v>7899541</v>
      </c>
      <c r="C15" s="44">
        <v>12472177</v>
      </c>
      <c r="D15" s="44">
        <v>20371718</v>
      </c>
      <c r="E15" s="45">
        <v>67616298</v>
      </c>
      <c r="F15" s="42">
        <v>58737848.304</v>
      </c>
      <c r="G15" s="43">
        <v>8388577</v>
      </c>
      <c r="H15" s="44">
        <v>14693210</v>
      </c>
      <c r="I15" s="44">
        <v>23081787</v>
      </c>
      <c r="J15" s="45">
        <v>75849708</v>
      </c>
      <c r="K15" s="11">
        <v>66138753.088</v>
      </c>
      <c r="L15" s="46">
        <f t="shared" si="0"/>
        <v>13.303095006518351</v>
      </c>
      <c r="M15" s="47">
        <f t="shared" si="1"/>
        <v>12.176664862663731</v>
      </c>
      <c r="N15" s="48">
        <f t="shared" si="2"/>
        <v>12.599890867122564</v>
      </c>
      <c r="Q15" s="65"/>
      <c r="R15" s="65"/>
      <c r="S15" s="65"/>
    </row>
    <row r="16" spans="1:19" s="30" customFormat="1" ht="15.75" customHeight="1">
      <c r="A16" s="41" t="s">
        <v>21</v>
      </c>
      <c r="B16" s="43">
        <v>110442</v>
      </c>
      <c r="C16" s="44">
        <v>95525</v>
      </c>
      <c r="D16" s="44">
        <v>205967</v>
      </c>
      <c r="E16" s="45">
        <v>390503.55</v>
      </c>
      <c r="F16" s="42">
        <v>268819.05</v>
      </c>
      <c r="G16" s="43">
        <v>105094</v>
      </c>
      <c r="H16" s="44">
        <v>153807</v>
      </c>
      <c r="I16" s="44">
        <v>258901</v>
      </c>
      <c r="J16" s="45">
        <v>433861.5</v>
      </c>
      <c r="K16" s="11">
        <v>278358.5</v>
      </c>
      <c r="L16" s="46">
        <f t="shared" si="0"/>
        <v>25.700233532556187</v>
      </c>
      <c r="M16" s="47">
        <f t="shared" si="1"/>
        <v>11.103087283073359</v>
      </c>
      <c r="N16" s="48">
        <f t="shared" si="2"/>
        <v>3.5486510349619986</v>
      </c>
      <c r="Q16" s="65"/>
      <c r="R16" s="65"/>
      <c r="S16" s="65"/>
    </row>
    <row r="17" spans="1:19" s="30" customFormat="1" ht="15.75" customHeight="1">
      <c r="A17" s="41" t="s">
        <v>22</v>
      </c>
      <c r="B17" s="43">
        <v>1111069</v>
      </c>
      <c r="C17" s="44">
        <v>721399</v>
      </c>
      <c r="D17" s="44">
        <v>1832468</v>
      </c>
      <c r="E17" s="45">
        <v>7993159.35</v>
      </c>
      <c r="F17" s="42">
        <v>7059450.8703</v>
      </c>
      <c r="G17" s="43">
        <v>1076488</v>
      </c>
      <c r="H17" s="44">
        <v>777077</v>
      </c>
      <c r="I17" s="44">
        <v>1853565</v>
      </c>
      <c r="J17" s="45">
        <v>9194753.9</v>
      </c>
      <c r="K17" s="11">
        <v>8136651.8128</v>
      </c>
      <c r="L17" s="46">
        <f t="shared" si="0"/>
        <v>1.151288862888738</v>
      </c>
      <c r="M17" s="47">
        <f t="shared" si="1"/>
        <v>15.032786128553797</v>
      </c>
      <c r="N17" s="48">
        <f t="shared" si="2"/>
        <v>15.258990568684613</v>
      </c>
      <c r="Q17" s="65"/>
      <c r="R17" s="65"/>
      <c r="S17" s="65"/>
    </row>
    <row r="18" spans="1:19" s="30" customFormat="1" ht="15.75" customHeight="1">
      <c r="A18" s="41" t="s">
        <v>23</v>
      </c>
      <c r="B18" s="43">
        <v>255410</v>
      </c>
      <c r="C18" s="44">
        <v>263831</v>
      </c>
      <c r="D18" s="44">
        <v>519241</v>
      </c>
      <c r="E18" s="45">
        <v>1356043.5</v>
      </c>
      <c r="F18" s="42">
        <v>1177112.23</v>
      </c>
      <c r="G18" s="43">
        <v>246399</v>
      </c>
      <c r="H18" s="44">
        <v>250596</v>
      </c>
      <c r="I18" s="44">
        <v>496995</v>
      </c>
      <c r="J18" s="45">
        <v>1422302.25</v>
      </c>
      <c r="K18" s="11">
        <v>1234447.975</v>
      </c>
      <c r="L18" s="46">
        <f t="shared" si="0"/>
        <v>-4.284330397638091</v>
      </c>
      <c r="M18" s="47">
        <f t="shared" si="1"/>
        <v>4.886181748594348</v>
      </c>
      <c r="N18" s="48">
        <f t="shared" si="2"/>
        <v>4.870881768002709</v>
      </c>
      <c r="Q18" s="65"/>
      <c r="R18" s="65"/>
      <c r="S18" s="65"/>
    </row>
    <row r="19" spans="1:19" s="30" customFormat="1" ht="15.75" customHeight="1">
      <c r="A19" s="49" t="s">
        <v>24</v>
      </c>
      <c r="B19" s="51">
        <v>19937</v>
      </c>
      <c r="C19" s="52">
        <v>56316</v>
      </c>
      <c r="D19" s="52">
        <v>76253</v>
      </c>
      <c r="E19" s="47">
        <v>48693.5</v>
      </c>
      <c r="F19" s="50">
        <v>48594.5</v>
      </c>
      <c r="G19" s="51">
        <v>28007</v>
      </c>
      <c r="H19" s="52">
        <v>51384</v>
      </c>
      <c r="I19" s="52">
        <v>79391</v>
      </c>
      <c r="J19" s="47">
        <v>75943</v>
      </c>
      <c r="K19" s="5">
        <v>75943</v>
      </c>
      <c r="L19" s="46">
        <f t="shared" si="0"/>
        <v>4.115247924671816</v>
      </c>
      <c r="M19" s="47">
        <f t="shared" si="1"/>
        <v>55.96126793103803</v>
      </c>
      <c r="N19" s="48">
        <f t="shared" si="2"/>
        <v>56.27900276780294</v>
      </c>
      <c r="Q19" s="65"/>
      <c r="R19" s="65"/>
      <c r="S19" s="65"/>
    </row>
    <row r="20" spans="1:19" s="30" customFormat="1" ht="15.75" customHeight="1">
      <c r="A20" s="41" t="s">
        <v>25</v>
      </c>
      <c r="B20" s="43">
        <v>1867076</v>
      </c>
      <c r="C20" s="44">
        <v>596947</v>
      </c>
      <c r="D20" s="44">
        <v>2464023</v>
      </c>
      <c r="E20" s="45">
        <v>13367382.44</v>
      </c>
      <c r="F20" s="42">
        <v>1396514.5</v>
      </c>
      <c r="G20" s="43">
        <v>1923802</v>
      </c>
      <c r="H20" s="44">
        <v>705710</v>
      </c>
      <c r="I20" s="44">
        <v>2629512</v>
      </c>
      <c r="J20" s="45">
        <v>13414330.03</v>
      </c>
      <c r="K20" s="11">
        <v>1619172</v>
      </c>
      <c r="L20" s="46">
        <f t="shared" si="0"/>
        <v>6.716211658738574</v>
      </c>
      <c r="M20" s="47">
        <f t="shared" si="1"/>
        <v>0.3512100458764151</v>
      </c>
      <c r="N20" s="48">
        <f t="shared" si="2"/>
        <v>15.943801514413206</v>
      </c>
      <c r="Q20" s="65"/>
      <c r="R20" s="65"/>
      <c r="S20" s="65"/>
    </row>
    <row r="21" spans="1:19" s="30" customFormat="1" ht="15.75" customHeight="1">
      <c r="A21" s="41" t="s">
        <v>26</v>
      </c>
      <c r="B21" s="43">
        <v>319506</v>
      </c>
      <c r="C21" s="44">
        <v>308883</v>
      </c>
      <c r="D21" s="44">
        <v>628389</v>
      </c>
      <c r="E21" s="45">
        <v>1396514.75</v>
      </c>
      <c r="F21" s="42">
        <v>1021647.3575</v>
      </c>
      <c r="G21" s="43">
        <v>257670</v>
      </c>
      <c r="H21" s="44">
        <v>493709</v>
      </c>
      <c r="I21" s="44">
        <v>751379</v>
      </c>
      <c r="J21" s="45">
        <v>1576480.5</v>
      </c>
      <c r="K21" s="11">
        <v>1151715.315</v>
      </c>
      <c r="L21" s="46">
        <f t="shared" si="0"/>
        <v>19.572271316016035</v>
      </c>
      <c r="M21" s="47">
        <f t="shared" si="1"/>
        <v>12.886777601167479</v>
      </c>
      <c r="N21" s="48">
        <f t="shared" si="2"/>
        <v>12.73119893524512</v>
      </c>
      <c r="Q21" s="65"/>
      <c r="R21" s="65"/>
      <c r="S21" s="65"/>
    </row>
    <row r="22" spans="1:19" s="30" customFormat="1" ht="15.75" customHeight="1">
      <c r="A22" s="49" t="s">
        <v>27</v>
      </c>
      <c r="B22" s="43">
        <v>262668</v>
      </c>
      <c r="C22" s="44">
        <v>256800</v>
      </c>
      <c r="D22" s="44">
        <v>519468</v>
      </c>
      <c r="E22" s="45">
        <v>1412742.5</v>
      </c>
      <c r="F22" s="42">
        <v>579996.5</v>
      </c>
      <c r="G22" s="43">
        <v>284513</v>
      </c>
      <c r="H22" s="44">
        <v>275007</v>
      </c>
      <c r="I22" s="44">
        <v>559520</v>
      </c>
      <c r="J22" s="45">
        <v>1609809.5</v>
      </c>
      <c r="K22" s="11">
        <v>682556.5</v>
      </c>
      <c r="L22" s="46">
        <f t="shared" si="0"/>
        <v>7.7101958157191595</v>
      </c>
      <c r="M22" s="47">
        <f t="shared" si="1"/>
        <v>13.949251190503578</v>
      </c>
      <c r="N22" s="48">
        <f t="shared" si="2"/>
        <v>17.682865327635596</v>
      </c>
      <c r="Q22" s="65"/>
      <c r="R22" s="65"/>
      <c r="S22" s="65"/>
    </row>
    <row r="23" spans="1:19" s="30" customFormat="1" ht="15.75" customHeight="1">
      <c r="A23" s="41" t="s">
        <v>28</v>
      </c>
      <c r="B23" s="43">
        <v>4480287</v>
      </c>
      <c r="C23" s="44">
        <v>1916378</v>
      </c>
      <c r="D23" s="44">
        <v>6396665</v>
      </c>
      <c r="E23" s="45">
        <v>31085537.75</v>
      </c>
      <c r="F23" s="42">
        <v>26776488.26</v>
      </c>
      <c r="G23" s="43">
        <v>4957263</v>
      </c>
      <c r="H23" s="44">
        <v>2102483</v>
      </c>
      <c r="I23" s="44">
        <v>7059746</v>
      </c>
      <c r="J23" s="45">
        <v>35472108.5</v>
      </c>
      <c r="K23" s="11">
        <v>30543040.975</v>
      </c>
      <c r="L23" s="46">
        <f t="shared" si="0"/>
        <v>10.366042304857297</v>
      </c>
      <c r="M23" s="47">
        <f t="shared" si="1"/>
        <v>14.111291190386435</v>
      </c>
      <c r="N23" s="48">
        <f t="shared" si="2"/>
        <v>14.06664189279315</v>
      </c>
      <c r="Q23" s="65"/>
      <c r="R23" s="65"/>
      <c r="S23" s="65"/>
    </row>
    <row r="24" spans="1:19" s="30" customFormat="1" ht="15.75" customHeight="1">
      <c r="A24" s="41" t="s">
        <v>29</v>
      </c>
      <c r="B24" s="43">
        <v>136851</v>
      </c>
      <c r="C24" s="44">
        <v>123183</v>
      </c>
      <c r="D24" s="44">
        <v>260034</v>
      </c>
      <c r="E24" s="45">
        <v>567165.1888</v>
      </c>
      <c r="F24" s="42">
        <v>482436.6725</v>
      </c>
      <c r="G24" s="43">
        <v>119772</v>
      </c>
      <c r="H24" s="44">
        <v>128434</v>
      </c>
      <c r="I24" s="44">
        <v>248206</v>
      </c>
      <c r="J24" s="45">
        <v>544629.4804</v>
      </c>
      <c r="K24" s="11">
        <v>452227.5869</v>
      </c>
      <c r="L24" s="46">
        <f t="shared" si="0"/>
        <v>-4.548635947606852</v>
      </c>
      <c r="M24" s="47">
        <f t="shared" si="1"/>
        <v>-3.973394144249356</v>
      </c>
      <c r="N24" s="48">
        <f t="shared" si="2"/>
        <v>-6.261772232914153</v>
      </c>
      <c r="Q24" s="65"/>
      <c r="R24" s="65"/>
      <c r="S24" s="65"/>
    </row>
    <row r="25" spans="1:19" s="30" customFormat="1" ht="15.75" customHeight="1" thickBot="1">
      <c r="A25" s="53" t="s">
        <v>30</v>
      </c>
      <c r="B25" s="54">
        <v>783505</v>
      </c>
      <c r="C25" s="55">
        <v>274722</v>
      </c>
      <c r="D25" s="55">
        <v>1058227</v>
      </c>
      <c r="E25" s="56">
        <v>3192844.9628</v>
      </c>
      <c r="F25" s="57">
        <v>2374521.1945</v>
      </c>
      <c r="G25" s="54">
        <v>784475</v>
      </c>
      <c r="H25" s="55">
        <v>307937</v>
      </c>
      <c r="I25" s="55">
        <v>1092412</v>
      </c>
      <c r="J25" s="56">
        <v>3392006.7553</v>
      </c>
      <c r="K25" s="71">
        <v>2524759.0164</v>
      </c>
      <c r="L25" s="46">
        <f t="shared" si="0"/>
        <v>3.230403306662937</v>
      </c>
      <c r="M25" s="47">
        <f t="shared" si="1"/>
        <v>6.237753314690949</v>
      </c>
      <c r="N25" s="48">
        <f t="shared" si="2"/>
        <v>6.32707858106254</v>
      </c>
      <c r="Q25" s="65"/>
      <c r="R25" s="65"/>
      <c r="S25" s="65"/>
    </row>
    <row r="26" spans="1:19" s="30" customFormat="1" ht="15.75" customHeight="1" thickBot="1" thickTop="1">
      <c r="A26" s="58" t="s">
        <v>31</v>
      </c>
      <c r="B26" s="66">
        <f>SUM(B9:B25)</f>
        <v>22565617</v>
      </c>
      <c r="C26" s="67">
        <f>SUM(C9:C25)</f>
        <v>22818256</v>
      </c>
      <c r="D26" s="67">
        <f>SUM(D9:D25)</f>
        <v>45383873</v>
      </c>
      <c r="E26" s="68">
        <f>SUM(E9:E25)</f>
        <v>173440743.76160002</v>
      </c>
      <c r="F26" s="69">
        <f>SUM(F9:F25)</f>
        <v>138477635.0128</v>
      </c>
      <c r="G26" s="60">
        <f>SUM($G$8:$G$25)</f>
        <v>24068704</v>
      </c>
      <c r="H26" s="61">
        <f>SUM($H$8:$H$25)</f>
        <v>26100612</v>
      </c>
      <c r="I26" s="61">
        <f>SUM($I$8:$I$25)</f>
        <v>50169316</v>
      </c>
      <c r="J26" s="62">
        <f>SUM($J$8:$J$25)</f>
        <v>193915765.07569999</v>
      </c>
      <c r="K26" s="72">
        <f>SUM($K$7:$K$25)</f>
        <v>156044305.7594</v>
      </c>
      <c r="L26" s="63">
        <f>(I26-D26)/D26*100</f>
        <v>10.544368921532985</v>
      </c>
      <c r="M26" s="64">
        <f t="shared" si="1"/>
        <v>11.805196904738574</v>
      </c>
      <c r="N26" s="74">
        <f t="shared" si="2"/>
        <v>12.685565250284819</v>
      </c>
      <c r="Q26" s="65"/>
      <c r="R26" s="65"/>
      <c r="S26" s="65"/>
    </row>
    <row r="27" spans="1:17" ht="22.5" customHeight="1" thickTop="1">
      <c r="A27" s="1"/>
      <c r="B27" s="8"/>
      <c r="C27" s="8"/>
      <c r="D27" s="8"/>
      <c r="E27" s="12"/>
      <c r="F27" s="12"/>
      <c r="G27" s="2"/>
      <c r="H27" s="2"/>
      <c r="I27" s="2"/>
      <c r="J27" s="13"/>
      <c r="K27" s="13"/>
      <c r="L27" s="10"/>
      <c r="M27" s="10"/>
      <c r="N27" s="10"/>
      <c r="Q27" s="31"/>
    </row>
  </sheetData>
  <sheetProtection/>
  <mergeCells count="8">
    <mergeCell ref="G7:K7"/>
    <mergeCell ref="B7:F7"/>
    <mergeCell ref="L7:N7"/>
    <mergeCell ref="B1:M1"/>
    <mergeCell ref="A5:M5"/>
    <mergeCell ref="B2:M2"/>
    <mergeCell ref="B4:M4"/>
    <mergeCell ref="B3:M3"/>
  </mergeCells>
  <printOptions horizontalCentered="1"/>
  <pageMargins left="0" right="0" top="0.35433070866141736" bottom="0.15748031496062992" header="0.15748031496062992" footer="0.35433070866141736"/>
  <pageSetup horizontalDpi="300" verticalDpi="300" orientation="landscape" paperSize="9" scale="90" r:id="rId2"/>
  <headerFooter alignWithMargins="0">
    <oddHeader>&amp;R08/04/2019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14.57421875" style="14" customWidth="1"/>
    <col min="2" max="4" width="11.7109375" style="32" customWidth="1"/>
    <col min="5" max="6" width="11.7109375" style="15" customWidth="1"/>
    <col min="7" max="9" width="11.7109375" style="32" customWidth="1"/>
    <col min="10" max="11" width="11.7109375" style="15" customWidth="1"/>
    <col min="12" max="12" width="8.140625" style="15" customWidth="1"/>
    <col min="13" max="13" width="8.28125" style="15" customWidth="1"/>
    <col min="14" max="14" width="7.421875" style="15" customWidth="1"/>
    <col min="15" max="15" width="9.140625" style="14" customWidth="1"/>
    <col min="16" max="16" width="0" style="14" hidden="1" customWidth="1"/>
    <col min="17" max="16384" width="9.140625" style="14" customWidth="1"/>
  </cols>
  <sheetData>
    <row r="1" spans="2:13" ht="48" customHeight="1">
      <c r="B1" s="83" t="s">
        <v>45</v>
      </c>
      <c r="C1" s="83"/>
      <c r="D1" s="83"/>
      <c r="E1" s="89"/>
      <c r="F1" s="89"/>
      <c r="G1" s="83"/>
      <c r="H1" s="83"/>
      <c r="I1" s="83"/>
      <c r="J1" s="89"/>
      <c r="K1" s="89"/>
      <c r="L1" s="83"/>
      <c r="M1" s="83"/>
    </row>
    <row r="2" spans="1:15" ht="12">
      <c r="A2" s="3"/>
      <c r="B2" s="85" t="s">
        <v>12</v>
      </c>
      <c r="C2" s="85"/>
      <c r="D2" s="85"/>
      <c r="E2" s="90"/>
      <c r="F2" s="90"/>
      <c r="G2" s="85"/>
      <c r="H2" s="85"/>
      <c r="I2" s="85"/>
      <c r="J2" s="90"/>
      <c r="K2" s="90"/>
      <c r="L2" s="85"/>
      <c r="M2" s="85"/>
      <c r="N2" s="16"/>
      <c r="O2" s="17"/>
    </row>
    <row r="3" spans="2:15" ht="9.75" customHeight="1">
      <c r="B3" s="85"/>
      <c r="C3" s="85"/>
      <c r="D3" s="85"/>
      <c r="E3" s="90"/>
      <c r="F3" s="90"/>
      <c r="G3" s="85"/>
      <c r="H3" s="85"/>
      <c r="I3" s="85"/>
      <c r="J3" s="90"/>
      <c r="K3" s="90"/>
      <c r="L3" s="85"/>
      <c r="M3" s="85"/>
      <c r="N3" s="16"/>
      <c r="O3" s="17"/>
    </row>
    <row r="4" spans="1:14" ht="17.25" customHeight="1">
      <c r="A4" s="18"/>
      <c r="B4" s="85" t="s">
        <v>10</v>
      </c>
      <c r="C4" s="85"/>
      <c r="D4" s="85"/>
      <c r="E4" s="90"/>
      <c r="F4" s="90"/>
      <c r="G4" s="85"/>
      <c r="H4" s="85"/>
      <c r="I4" s="85"/>
      <c r="J4" s="90"/>
      <c r="K4" s="90"/>
      <c r="L4" s="85"/>
      <c r="M4" s="85"/>
      <c r="N4" s="19"/>
    </row>
    <row r="5" spans="1:13" ht="11.25">
      <c r="A5" s="84" t="s">
        <v>46</v>
      </c>
      <c r="B5" s="84"/>
      <c r="C5" s="84"/>
      <c r="D5" s="84"/>
      <c r="E5" s="86"/>
      <c r="F5" s="86"/>
      <c r="G5" s="84"/>
      <c r="H5" s="84"/>
      <c r="I5" s="84"/>
      <c r="J5" s="86"/>
      <c r="K5" s="86"/>
      <c r="L5" s="84"/>
      <c r="M5" s="84"/>
    </row>
    <row r="6" spans="1:13" ht="18.75" customHeight="1" thickBot="1">
      <c r="A6" s="20"/>
      <c r="B6" s="21"/>
      <c r="C6" s="21"/>
      <c r="D6" s="21"/>
      <c r="E6" s="22"/>
      <c r="F6" s="22"/>
      <c r="G6" s="21"/>
      <c r="H6" s="21"/>
      <c r="I6" s="21"/>
      <c r="J6" s="22"/>
      <c r="K6" s="22"/>
      <c r="L6" s="22"/>
      <c r="M6" s="22"/>
    </row>
    <row r="7" spans="1:14" ht="28.5" customHeight="1" thickBot="1" thickTop="1">
      <c r="A7" s="18"/>
      <c r="B7" s="78">
        <v>2016</v>
      </c>
      <c r="C7" s="79"/>
      <c r="D7" s="79"/>
      <c r="E7" s="87"/>
      <c r="F7" s="88"/>
      <c r="G7" s="78">
        <v>2017</v>
      </c>
      <c r="H7" s="79"/>
      <c r="I7" s="79"/>
      <c r="J7" s="87"/>
      <c r="K7" s="88"/>
      <c r="L7" s="81" t="s">
        <v>13</v>
      </c>
      <c r="M7" s="81"/>
      <c r="N7" s="82"/>
    </row>
    <row r="8" spans="1:14" ht="39" customHeight="1" thickBot="1" thickTop="1">
      <c r="A8" s="23" t="s">
        <v>11</v>
      </c>
      <c r="B8" s="24" t="s">
        <v>0</v>
      </c>
      <c r="C8" s="25" t="s">
        <v>1</v>
      </c>
      <c r="D8" s="25" t="s">
        <v>2</v>
      </c>
      <c r="E8" s="26" t="s">
        <v>5</v>
      </c>
      <c r="F8" s="27" t="s">
        <v>8</v>
      </c>
      <c r="G8" s="24" t="s">
        <v>0</v>
      </c>
      <c r="H8" s="25" t="s">
        <v>1</v>
      </c>
      <c r="I8" s="25" t="s">
        <v>2</v>
      </c>
      <c r="J8" s="26" t="s">
        <v>5</v>
      </c>
      <c r="K8" s="27" t="s">
        <v>8</v>
      </c>
      <c r="L8" s="28" t="s">
        <v>4</v>
      </c>
      <c r="M8" s="29" t="s">
        <v>6</v>
      </c>
      <c r="N8" s="27" t="s">
        <v>9</v>
      </c>
    </row>
    <row r="9" spans="1:19" s="30" customFormat="1" ht="13.5" customHeight="1" thickTop="1">
      <c r="A9" s="33" t="s">
        <v>32</v>
      </c>
      <c r="B9" s="35">
        <v>905149</v>
      </c>
      <c r="C9" s="36">
        <v>1118609</v>
      </c>
      <c r="D9" s="36">
        <v>2023758</v>
      </c>
      <c r="E9" s="37">
        <v>6758791.2323</v>
      </c>
      <c r="F9" s="34">
        <v>5086677.4294</v>
      </c>
      <c r="G9" s="35">
        <v>1085873</v>
      </c>
      <c r="H9" s="36">
        <v>865982</v>
      </c>
      <c r="I9" s="36">
        <v>1951855</v>
      </c>
      <c r="J9" s="37">
        <v>8931640.324</v>
      </c>
      <c r="K9" s="75">
        <v>6892329.5803</v>
      </c>
      <c r="L9" s="38">
        <f>(I9-D9)/D9*100</f>
        <v>-3.552944571435913</v>
      </c>
      <c r="M9" s="39">
        <f>(J9-E9)/E9*100</f>
        <v>32.1484865713271</v>
      </c>
      <c r="N9" s="39">
        <f>(K9-F9)/F9*100</f>
        <v>35.497673598559324</v>
      </c>
      <c r="Q9" s="65"/>
      <c r="R9" s="65"/>
      <c r="S9" s="65"/>
    </row>
    <row r="10" spans="1:19" s="30" customFormat="1" ht="15.75" customHeight="1">
      <c r="A10" s="41" t="s">
        <v>33</v>
      </c>
      <c r="B10" s="43">
        <v>946666</v>
      </c>
      <c r="C10" s="44">
        <v>1293186</v>
      </c>
      <c r="D10" s="44">
        <v>2239852</v>
      </c>
      <c r="E10" s="45">
        <v>7179380.1307</v>
      </c>
      <c r="F10" s="42">
        <v>5788213.5256</v>
      </c>
      <c r="G10" s="43">
        <v>1058108</v>
      </c>
      <c r="H10" s="44">
        <v>1492338</v>
      </c>
      <c r="I10" s="44">
        <v>2550446</v>
      </c>
      <c r="J10" s="45">
        <v>8651075.2235</v>
      </c>
      <c r="K10" s="50">
        <v>6934753.1876</v>
      </c>
      <c r="L10" s="46">
        <f aca="true" t="shared" si="0" ref="L10:L21">(I10-D10)/D10*100</f>
        <v>13.866719765413071</v>
      </c>
      <c r="M10" s="47">
        <f aca="true" t="shared" si="1" ref="M10:M21">(J10-E10)/E10*100</f>
        <v>20.49891586749716</v>
      </c>
      <c r="N10" s="47">
        <f aca="true" t="shared" si="2" ref="N10:N21">(K10-F10)/F10*100</f>
        <v>19.80817841168274</v>
      </c>
      <c r="Q10" s="65"/>
      <c r="R10" s="65"/>
      <c r="S10" s="65"/>
    </row>
    <row r="11" spans="1:19" s="30" customFormat="1" ht="15.75" customHeight="1">
      <c r="A11" s="41" t="s">
        <v>34</v>
      </c>
      <c r="B11" s="43">
        <v>1603021</v>
      </c>
      <c r="C11" s="44">
        <v>2263058</v>
      </c>
      <c r="D11" s="44">
        <v>3866079</v>
      </c>
      <c r="E11" s="45">
        <v>11912020.468</v>
      </c>
      <c r="F11" s="42">
        <v>9415215.0551</v>
      </c>
      <c r="G11" s="43">
        <v>1475657</v>
      </c>
      <c r="H11" s="44">
        <v>2404549</v>
      </c>
      <c r="I11" s="44">
        <v>3880206</v>
      </c>
      <c r="J11" s="45">
        <v>12020681.6285</v>
      </c>
      <c r="K11" s="50">
        <v>9723735.0514</v>
      </c>
      <c r="L11" s="46">
        <f t="shared" si="0"/>
        <v>0.36540898414129663</v>
      </c>
      <c r="M11" s="47">
        <f t="shared" si="1"/>
        <v>0.912197563729029</v>
      </c>
      <c r="N11" s="47">
        <f t="shared" si="2"/>
        <v>3.2768236784233906</v>
      </c>
      <c r="Q11" s="65"/>
      <c r="R11" s="65"/>
      <c r="S11" s="65"/>
    </row>
    <row r="12" spans="1:19" s="30" customFormat="1" ht="15.75" customHeight="1">
      <c r="A12" s="41" t="s">
        <v>35</v>
      </c>
      <c r="B12" s="43">
        <v>2162860</v>
      </c>
      <c r="C12" s="44">
        <v>2982016</v>
      </c>
      <c r="D12" s="44">
        <v>5144876</v>
      </c>
      <c r="E12" s="45">
        <v>15997269.2376</v>
      </c>
      <c r="F12" s="42">
        <v>12342297.0937</v>
      </c>
      <c r="G12" s="43">
        <v>2742500</v>
      </c>
      <c r="H12" s="44">
        <v>3448201</v>
      </c>
      <c r="I12" s="44">
        <v>6190701</v>
      </c>
      <c r="J12" s="45">
        <v>21276640.2792</v>
      </c>
      <c r="K12" s="50">
        <v>16485575.5846</v>
      </c>
      <c r="L12" s="46">
        <f t="shared" si="0"/>
        <v>20.32750643552925</v>
      </c>
      <c r="M12" s="47">
        <f t="shared" si="1"/>
        <v>33.00170149784913</v>
      </c>
      <c r="N12" s="47">
        <f t="shared" si="2"/>
        <v>33.56975172000109</v>
      </c>
      <c r="Q12" s="65"/>
      <c r="R12" s="65"/>
      <c r="S12" s="65"/>
    </row>
    <row r="13" spans="1:19" s="30" customFormat="1" ht="15.75" customHeight="1">
      <c r="A13" s="41" t="s">
        <v>36</v>
      </c>
      <c r="B13" s="43">
        <v>2466131</v>
      </c>
      <c r="C13" s="44">
        <v>2524589</v>
      </c>
      <c r="D13" s="44">
        <v>4990720</v>
      </c>
      <c r="E13" s="45">
        <v>18759834.9178</v>
      </c>
      <c r="F13" s="42">
        <v>15109858.3623</v>
      </c>
      <c r="G13" s="43">
        <v>2574607</v>
      </c>
      <c r="H13" s="44">
        <v>3107389</v>
      </c>
      <c r="I13" s="44">
        <v>5681996</v>
      </c>
      <c r="J13" s="45">
        <v>20553083.9914</v>
      </c>
      <c r="K13" s="50">
        <v>16583014.9752</v>
      </c>
      <c r="L13" s="46">
        <f t="shared" si="0"/>
        <v>13.851227878943318</v>
      </c>
      <c r="M13" s="47">
        <f t="shared" si="1"/>
        <v>9.55898109688854</v>
      </c>
      <c r="N13" s="47">
        <f t="shared" si="2"/>
        <v>9.749638795924216</v>
      </c>
      <c r="Q13" s="65"/>
      <c r="R13" s="65"/>
      <c r="S13" s="65"/>
    </row>
    <row r="14" spans="1:19" s="30" customFormat="1" ht="15.75" customHeight="1">
      <c r="A14" s="41" t="s">
        <v>37</v>
      </c>
      <c r="B14" s="43">
        <v>2280883</v>
      </c>
      <c r="C14" s="44">
        <v>1853007</v>
      </c>
      <c r="D14" s="44">
        <v>4133890</v>
      </c>
      <c r="E14" s="45">
        <v>17757589.4541</v>
      </c>
      <c r="F14" s="42">
        <v>14440990.1073</v>
      </c>
      <c r="G14" s="43">
        <v>2338897</v>
      </c>
      <c r="H14" s="44">
        <v>2224249</v>
      </c>
      <c r="I14" s="44">
        <v>4563146</v>
      </c>
      <c r="J14" s="45">
        <v>19125161.1602</v>
      </c>
      <c r="K14" s="50">
        <v>15682028.9061</v>
      </c>
      <c r="L14" s="46">
        <f t="shared" si="0"/>
        <v>10.383827339382519</v>
      </c>
      <c r="M14" s="47">
        <f t="shared" si="1"/>
        <v>7.701336432148696</v>
      </c>
      <c r="N14" s="47">
        <f t="shared" si="2"/>
        <v>8.593862259988995</v>
      </c>
      <c r="Q14" s="65"/>
      <c r="R14" s="65"/>
      <c r="S14" s="65"/>
    </row>
    <row r="15" spans="1:19" s="30" customFormat="1" ht="15.75" customHeight="1">
      <c r="A15" s="41" t="s">
        <v>38</v>
      </c>
      <c r="B15" s="43">
        <v>2342258</v>
      </c>
      <c r="C15" s="44">
        <v>1965555</v>
      </c>
      <c r="D15" s="44">
        <v>4307813</v>
      </c>
      <c r="E15" s="45">
        <v>17947093.842</v>
      </c>
      <c r="F15" s="42">
        <v>14652643.7899</v>
      </c>
      <c r="G15" s="43">
        <v>2370934</v>
      </c>
      <c r="H15" s="44">
        <v>2358356</v>
      </c>
      <c r="I15" s="44">
        <v>4729290</v>
      </c>
      <c r="J15" s="45">
        <v>19279144.0924</v>
      </c>
      <c r="K15" s="50">
        <v>15865672.8656</v>
      </c>
      <c r="L15" s="46">
        <f t="shared" si="0"/>
        <v>9.784013372911033</v>
      </c>
      <c r="M15" s="47">
        <f t="shared" si="1"/>
        <v>7.422094418889813</v>
      </c>
      <c r="N15" s="47">
        <f t="shared" si="2"/>
        <v>8.278567971031517</v>
      </c>
      <c r="Q15" s="65"/>
      <c r="R15" s="65"/>
      <c r="S15" s="65"/>
    </row>
    <row r="16" spans="1:19" s="30" customFormat="1" ht="15.75" customHeight="1">
      <c r="A16" s="41" t="s">
        <v>39</v>
      </c>
      <c r="B16" s="43">
        <v>2678854</v>
      </c>
      <c r="C16" s="44">
        <v>2248225</v>
      </c>
      <c r="D16" s="44">
        <v>4927079</v>
      </c>
      <c r="E16" s="45">
        <v>19949258.32</v>
      </c>
      <c r="F16" s="42">
        <v>15916253.8925</v>
      </c>
      <c r="G16" s="43">
        <v>2752839</v>
      </c>
      <c r="H16" s="44">
        <v>2493561</v>
      </c>
      <c r="I16" s="44">
        <v>5246400</v>
      </c>
      <c r="J16" s="45">
        <v>21401944.0438</v>
      </c>
      <c r="K16" s="50">
        <v>17088962.9496</v>
      </c>
      <c r="L16" s="46">
        <f t="shared" si="0"/>
        <v>6.480939315160159</v>
      </c>
      <c r="M16" s="47">
        <f t="shared" si="1"/>
        <v>7.281903419655553</v>
      </c>
      <c r="N16" s="47">
        <f t="shared" si="2"/>
        <v>7.367996671959346</v>
      </c>
      <c r="Q16" s="65"/>
      <c r="R16" s="65"/>
      <c r="S16" s="65"/>
    </row>
    <row r="17" spans="1:19" s="30" customFormat="1" ht="15.75" customHeight="1">
      <c r="A17" s="41" t="s">
        <v>40</v>
      </c>
      <c r="B17" s="43">
        <v>2457523</v>
      </c>
      <c r="C17" s="44">
        <v>1855112</v>
      </c>
      <c r="D17" s="44">
        <v>4312635</v>
      </c>
      <c r="E17" s="45">
        <v>19411803.1724</v>
      </c>
      <c r="F17" s="42">
        <v>15832134.7133</v>
      </c>
      <c r="G17" s="43">
        <v>2583182</v>
      </c>
      <c r="H17" s="44">
        <v>2160284</v>
      </c>
      <c r="I17" s="44">
        <v>4743466</v>
      </c>
      <c r="J17" s="45">
        <v>21017129.349</v>
      </c>
      <c r="K17" s="50">
        <v>17363874.765</v>
      </c>
      <c r="L17" s="46">
        <f t="shared" si="0"/>
        <v>9.989971328433777</v>
      </c>
      <c r="M17" s="47">
        <f t="shared" si="1"/>
        <v>8.269845734282303</v>
      </c>
      <c r="N17" s="47">
        <f t="shared" si="2"/>
        <v>9.674880105796728</v>
      </c>
      <c r="Q17" s="65"/>
      <c r="R17" s="65"/>
      <c r="S17" s="65"/>
    </row>
    <row r="18" spans="1:19" s="30" customFormat="1" ht="15.75" customHeight="1">
      <c r="A18" s="41" t="s">
        <v>41</v>
      </c>
      <c r="B18" s="43">
        <v>2285038</v>
      </c>
      <c r="C18" s="44">
        <v>2013934</v>
      </c>
      <c r="D18" s="44">
        <v>4298972</v>
      </c>
      <c r="E18" s="45">
        <v>18360849.8851</v>
      </c>
      <c r="F18" s="42">
        <v>14686281.0222</v>
      </c>
      <c r="G18" s="43">
        <v>2404106</v>
      </c>
      <c r="H18" s="44">
        <v>2463268</v>
      </c>
      <c r="I18" s="44">
        <v>4867374</v>
      </c>
      <c r="J18" s="45">
        <v>19867541.7779</v>
      </c>
      <c r="K18" s="50">
        <v>16066449.7268</v>
      </c>
      <c r="L18" s="46">
        <f t="shared" si="0"/>
        <v>13.221812098334206</v>
      </c>
      <c r="M18" s="47">
        <f t="shared" si="1"/>
        <v>8.20600300219596</v>
      </c>
      <c r="N18" s="47">
        <f t="shared" si="2"/>
        <v>9.397673260600946</v>
      </c>
      <c r="Q18" s="65"/>
      <c r="R18" s="65"/>
      <c r="S18" s="65"/>
    </row>
    <row r="19" spans="1:19" s="30" customFormat="1" ht="15.75" customHeight="1">
      <c r="A19" s="49" t="s">
        <v>42</v>
      </c>
      <c r="B19" s="51">
        <v>1196163</v>
      </c>
      <c r="C19" s="52">
        <v>1346318</v>
      </c>
      <c r="D19" s="52">
        <v>2542481</v>
      </c>
      <c r="E19" s="47">
        <v>9543092.5734</v>
      </c>
      <c r="F19" s="50">
        <v>7549590.4894</v>
      </c>
      <c r="G19" s="51">
        <v>1302995</v>
      </c>
      <c r="H19" s="52">
        <v>1562636</v>
      </c>
      <c r="I19" s="52">
        <v>2865631</v>
      </c>
      <c r="J19" s="47">
        <v>11026289.5965</v>
      </c>
      <c r="K19" s="50">
        <v>8851905.5737</v>
      </c>
      <c r="L19" s="46">
        <f t="shared" si="0"/>
        <v>12.710026151621193</v>
      </c>
      <c r="M19" s="47">
        <f t="shared" si="1"/>
        <v>15.542100337936557</v>
      </c>
      <c r="N19" s="47">
        <f t="shared" si="2"/>
        <v>17.250142059076108</v>
      </c>
      <c r="Q19" s="65"/>
      <c r="R19" s="65"/>
      <c r="S19" s="65"/>
    </row>
    <row r="20" spans="1:19" s="30" customFormat="1" ht="15.75" customHeight="1" thickBot="1">
      <c r="A20" s="53" t="s">
        <v>43</v>
      </c>
      <c r="B20" s="54">
        <v>1241071</v>
      </c>
      <c r="C20" s="55">
        <v>1354647</v>
      </c>
      <c r="D20" s="55">
        <v>2595718</v>
      </c>
      <c r="E20" s="56">
        <v>9863760.5282</v>
      </c>
      <c r="F20" s="57">
        <v>7657479.5321</v>
      </c>
      <c r="G20" s="54">
        <v>1379006</v>
      </c>
      <c r="H20" s="55">
        <v>1519799</v>
      </c>
      <c r="I20" s="55">
        <v>2898805</v>
      </c>
      <c r="J20" s="56">
        <v>10765433.6093</v>
      </c>
      <c r="K20" s="76">
        <v>8506002.5935</v>
      </c>
      <c r="L20" s="46">
        <f t="shared" si="0"/>
        <v>11.676422477326119</v>
      </c>
      <c r="M20" s="47">
        <f t="shared" si="1"/>
        <v>9.141271004320934</v>
      </c>
      <c r="N20" s="47">
        <f t="shared" si="2"/>
        <v>11.08097067505055</v>
      </c>
      <c r="Q20" s="65"/>
      <c r="R20" s="65"/>
      <c r="S20" s="65"/>
    </row>
    <row r="21" spans="1:19" s="30" customFormat="1" ht="15.75" customHeight="1" thickBot="1" thickTop="1">
      <c r="A21" s="58" t="s">
        <v>31</v>
      </c>
      <c r="B21" s="60">
        <f>SUM($B$8:$B$20)</f>
        <v>22565617</v>
      </c>
      <c r="C21" s="61">
        <f>SUM($C$8:$C$20)</f>
        <v>22818256</v>
      </c>
      <c r="D21" s="61">
        <f>SUM($D$8:$D$20)</f>
        <v>45383873</v>
      </c>
      <c r="E21" s="62">
        <f>SUM($E$8:$E$20)</f>
        <v>173440743.7616</v>
      </c>
      <c r="F21" s="59">
        <f>SUM($F$8:$F$20)</f>
        <v>138477635.0128</v>
      </c>
      <c r="G21" s="60">
        <f>SUM($G$8:$G$20)</f>
        <v>24068704</v>
      </c>
      <c r="H21" s="61">
        <f>SUM($H$8:$H$20)</f>
        <v>26100612</v>
      </c>
      <c r="I21" s="61">
        <f>SUM($I$8:$I$20)</f>
        <v>50169316</v>
      </c>
      <c r="J21" s="62">
        <f>SUM($J$8:$J$20)</f>
        <v>193915765.0757</v>
      </c>
      <c r="K21" s="77">
        <f>SUM($K$7:$K$20)</f>
        <v>156044305.7594</v>
      </c>
      <c r="L21" s="63">
        <f t="shared" si="0"/>
        <v>10.544368921532985</v>
      </c>
      <c r="M21" s="64">
        <f t="shared" si="1"/>
        <v>11.805196904738612</v>
      </c>
      <c r="N21" s="64">
        <f t="shared" si="2"/>
        <v>12.685565250284819</v>
      </c>
      <c r="Q21" s="65"/>
      <c r="R21" s="65"/>
      <c r="S21" s="65"/>
    </row>
    <row r="22" spans="1:14" s="30" customFormat="1" ht="15.75" customHeight="1" thickTop="1">
      <c r="A22" s="4"/>
      <c r="B22" s="7"/>
      <c r="C22" s="7"/>
      <c r="D22" s="7"/>
      <c r="E22" s="11"/>
      <c r="F22" s="11"/>
      <c r="G22" s="7"/>
      <c r="H22" s="7"/>
      <c r="I22" s="7"/>
      <c r="J22" s="11"/>
      <c r="K22" s="11"/>
      <c r="L22" s="5"/>
      <c r="M22" s="5"/>
      <c r="N22" s="5"/>
    </row>
    <row r="23" spans="1:14" s="30" customFormat="1" ht="15.75" customHeight="1">
      <c r="A23" s="4"/>
      <c r="B23" s="7"/>
      <c r="C23" s="7"/>
      <c r="D23" s="7"/>
      <c r="E23" s="11"/>
      <c r="F23" s="11"/>
      <c r="G23" s="7"/>
      <c r="H23" s="7"/>
      <c r="I23" s="7"/>
      <c r="J23" s="11"/>
      <c r="K23" s="11"/>
      <c r="L23" s="5"/>
      <c r="M23" s="5"/>
      <c r="N23" s="5"/>
    </row>
    <row r="24" spans="1:14" s="30" customFormat="1" ht="15.75" customHeight="1">
      <c r="A24" s="4"/>
      <c r="B24" s="7"/>
      <c r="C24" s="7"/>
      <c r="D24" s="7"/>
      <c r="E24" s="11"/>
      <c r="F24" s="11"/>
      <c r="G24" s="7"/>
      <c r="H24" s="7"/>
      <c r="I24" s="7"/>
      <c r="J24" s="11"/>
      <c r="K24" s="11"/>
      <c r="L24" s="5"/>
      <c r="M24" s="5"/>
      <c r="N24" s="5"/>
    </row>
    <row r="25" spans="1:14" s="30" customFormat="1" ht="15.75" customHeight="1">
      <c r="A25" s="4"/>
      <c r="B25" s="7"/>
      <c r="C25" s="7"/>
      <c r="D25" s="7"/>
      <c r="E25" s="11"/>
      <c r="F25" s="11"/>
      <c r="G25" s="7"/>
      <c r="H25" s="7"/>
      <c r="I25" s="7"/>
      <c r="J25" s="11"/>
      <c r="K25" s="11"/>
      <c r="L25" s="5"/>
      <c r="M25" s="5"/>
      <c r="N25" s="5"/>
    </row>
    <row r="26" spans="1:14" s="30" customFormat="1" ht="13.5" customHeight="1">
      <c r="A26" s="6"/>
      <c r="B26" s="8"/>
      <c r="C26" s="8"/>
      <c r="D26" s="8"/>
      <c r="E26" s="12"/>
      <c r="F26" s="12"/>
      <c r="G26" s="8"/>
      <c r="H26" s="8"/>
      <c r="I26" s="8"/>
      <c r="J26" s="9"/>
      <c r="K26" s="9"/>
      <c r="L26" s="9"/>
      <c r="M26" s="9"/>
      <c r="N26" s="9"/>
    </row>
    <row r="27" ht="11.25" hidden="1"/>
    <row r="28" ht="43.5" customHeight="1"/>
  </sheetData>
  <sheetProtection/>
  <mergeCells count="8">
    <mergeCell ref="A5:M5"/>
    <mergeCell ref="B7:F7"/>
    <mergeCell ref="G7:K7"/>
    <mergeCell ref="L7:N7"/>
    <mergeCell ref="B1:M1"/>
    <mergeCell ref="B2:M2"/>
    <mergeCell ref="B3:M3"/>
    <mergeCell ref="B4:M4"/>
  </mergeCells>
  <printOptions/>
  <pageMargins left="0.7480314960629921" right="0.7480314960629921" top="0.984251968503937" bottom="0" header="0.5118110236220472" footer="0.5118110236220472"/>
  <pageSetup horizontalDpi="600" verticalDpi="600" orientation="landscape" paperSize="9" scale="80" r:id="rId2"/>
  <headerFooter alignWithMargins="0">
    <oddHeader>&amp;R08/04/2019</oddHeader>
    <oddFooter>&amp;CPagina&amp;P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Beni Culturali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adminis</cp:lastModifiedBy>
  <cp:lastPrinted>2019-01-31T09:42:53Z</cp:lastPrinted>
  <dcterms:created xsi:type="dcterms:W3CDTF">2003-02-04T11:58:37Z</dcterms:created>
  <dcterms:modified xsi:type="dcterms:W3CDTF">2019-05-15T12:31:30Z</dcterms:modified>
  <cp:category/>
  <cp:version/>
  <cp:contentType/>
  <cp:contentStatus/>
</cp:coreProperties>
</file>