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5" yWindow="2940" windowWidth="8790" windowHeight="73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'Foglio1'!$A$1:$E$61</definedName>
  </definedNames>
  <calcPr fullCalcOnLoad="1"/>
</workbook>
</file>

<file path=xl/sharedStrings.xml><?xml version="1.0" encoding="utf-8"?>
<sst xmlns="http://schemas.openxmlformats.org/spreadsheetml/2006/main" count="65" uniqueCount="26">
  <si>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</si>
  <si>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</si>
  <si>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</si>
  <si>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</si>
  <si>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</si>
  <si>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</si>
  <si>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</si>
  <si>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</si>
  <si>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</si>
  <si>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</si>
  <si>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</si>
  <si>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</si>
  <si>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MONUMENTI E AREE ARCHEOLOGICHE</t>
  </si>
  <si>
    <t>MESI</t>
  </si>
  <si>
    <t>TOTALI</t>
  </si>
  <si>
    <t>Totale annuale</t>
  </si>
  <si>
    <t xml:space="preserve">MUSEI </t>
  </si>
  <si>
    <t>Tavola 4 - Visitatori e introiti dei Musei, Monumenti ed Aree Archeologiche Statali per mese</t>
  </si>
  <si>
    <t>CIRCUITI MUSEALI</t>
  </si>
  <si>
    <r>
      <t xml:space="preserve">Dipartimento per la Ricerca, l'Innovazione e l'Organizzazione </t>
    </r>
    <r>
      <rPr>
        <i/>
        <sz val="9"/>
        <rFont val="Arial"/>
        <family val="2"/>
      </rPr>
      <t xml:space="preserve">                                                  Direzione Generale per l'Innovazione Tecnologica e la Promozione </t>
    </r>
    <r>
      <rPr>
        <b/>
        <i/>
        <sz val="9"/>
        <rFont val="Arial"/>
        <family val="2"/>
      </rPr>
      <t xml:space="preserve">                                         Ufficio Statistica    </t>
    </r>
    <r>
      <rPr>
        <i/>
        <sz val="9"/>
        <rFont val="Arial"/>
        <family val="2"/>
      </rPr>
      <t xml:space="preserve">               </t>
    </r>
    <r>
      <rPr>
        <sz val="9"/>
        <rFont val="Arial"/>
        <family val="2"/>
      </rPr>
      <t xml:space="preserve">               </t>
    </r>
  </si>
  <si>
    <t xml:space="preserve">Visitatori paganti </t>
  </si>
  <si>
    <t xml:space="preserve">Visitatori non paganti </t>
  </si>
  <si>
    <t xml:space="preserve">Totale </t>
  </si>
  <si>
    <t>INTROITI LORDI                                                                                                                                                                                  (Euro)</t>
  </si>
  <si>
    <t xml:space="preserve">                             Rilevazione 2002</t>
  </si>
  <si>
    <t xml:space="preserve">                         MUSEI, MONUMENTI E AREE ARCHEOLOGICHE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</si>
</sst>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 &quot;#.##0;&quot;-L. &quot;#.##0"/>
    <numFmt numFmtId="179" formatCode="General_)"/>
    <numFmt numFmtId="180" formatCode="#,##0.00_ ;\-#,##0.00\ "/>
    <numFmt numFmtId="181" formatCode="#,##0_ ;\-#,##0\ 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1" fontId="4" fillId="0" borderId="0" xfId="17" applyFont="1" applyFill="1" applyBorder="1" applyAlignment="1">
      <alignment/>
    </xf>
    <xf numFmtId="0" fontId="3" fillId="0" borderId="0" xfId="18" applyFont="1" applyFill="1" applyBorder="1" applyAlignment="1">
      <alignment horizontal="right" wrapText="1"/>
      <protection/>
    </xf>
    <xf numFmtId="49" fontId="5" fillId="0" borderId="0" xfId="17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41" fontId="8" fillId="0" borderId="0" xfId="17" applyFont="1" applyFill="1" applyBorder="1" applyAlignment="1">
      <alignment/>
    </xf>
    <xf numFmtId="41" fontId="6" fillId="0" borderId="0" xfId="17" applyFont="1" applyBorder="1" applyAlignment="1">
      <alignment vertical="center"/>
    </xf>
    <xf numFmtId="41" fontId="4" fillId="0" borderId="0" xfId="17" applyFont="1" applyFill="1" applyBorder="1" applyAlignment="1">
      <alignment vertical="center"/>
    </xf>
    <xf numFmtId="41" fontId="3" fillId="0" borderId="0" xfId="17" applyFont="1" applyFill="1" applyBorder="1" applyAlignment="1">
      <alignment horizontal="left" wrapText="1"/>
    </xf>
    <xf numFmtId="41" fontId="8" fillId="0" borderId="1" xfId="17" applyFont="1" applyFill="1" applyBorder="1" applyAlignment="1">
      <alignment/>
    </xf>
    <xf numFmtId="179" fontId="5" fillId="0" borderId="2" xfId="0" applyNumberFormat="1" applyFont="1" applyFill="1" applyBorder="1" applyAlignment="1" applyProtection="1">
      <alignment horizontal="center" vertical="center" wrapText="1"/>
      <protection/>
    </xf>
    <xf numFmtId="41" fontId="3" fillId="0" borderId="3" xfId="17" applyFont="1" applyFill="1" applyBorder="1" applyAlignment="1">
      <alignment horizontal="left" wrapText="1"/>
    </xf>
    <xf numFmtId="41" fontId="4" fillId="0" borderId="3" xfId="17" applyFont="1" applyFill="1" applyBorder="1" applyAlignment="1">
      <alignment/>
    </xf>
    <xf numFmtId="179" fontId="5" fillId="0" borderId="2" xfId="0" applyNumberFormat="1" applyFont="1" applyFill="1" applyBorder="1" applyAlignment="1" applyProtection="1">
      <alignment horizontal="right" vertical="center" wrapText="1"/>
      <protection/>
    </xf>
    <xf numFmtId="179" fontId="5" fillId="0" borderId="2" xfId="0" applyNumberFormat="1" applyFont="1" applyFill="1" applyBorder="1" applyAlignment="1" applyProtection="1">
      <alignment horizontal="right" vertical="center"/>
      <protection/>
    </xf>
    <xf numFmtId="41" fontId="8" fillId="0" borderId="0" xfId="17" applyFont="1" applyBorder="1" applyAlignment="1">
      <alignment horizontal="center" vertical="center"/>
    </xf>
    <xf numFmtId="41" fontId="6" fillId="0" borderId="0" xfId="17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41" fontId="7" fillId="0" borderId="0" xfId="17" applyFont="1" applyBorder="1" applyAlignment="1">
      <alignment horizontal="center" vertical="center"/>
    </xf>
    <xf numFmtId="179" fontId="8" fillId="0" borderId="1" xfId="0" applyNumberFormat="1" applyFont="1" applyFill="1" applyBorder="1" applyAlignment="1" applyProtection="1">
      <alignment horizontal="left" vertical="center" wrapText="1"/>
      <protection/>
    </xf>
    <xf numFmtId="41" fontId="3" fillId="0" borderId="0" xfId="17" applyFont="1" applyFill="1" applyBorder="1" applyAlignment="1">
      <alignment horizontal="right" wrapText="1"/>
    </xf>
    <xf numFmtId="41" fontId="3" fillId="0" borderId="3" xfId="17" applyFont="1" applyFill="1" applyBorder="1" applyAlignment="1">
      <alignment horizontal="right" wrapText="1"/>
    </xf>
    <xf numFmtId="180" fontId="3" fillId="0" borderId="0" xfId="17" applyNumberFormat="1" applyFont="1" applyFill="1" applyBorder="1" applyAlignment="1">
      <alignment horizontal="right" wrapText="1"/>
    </xf>
    <xf numFmtId="180" fontId="3" fillId="0" borderId="3" xfId="17" applyNumberFormat="1" applyFont="1" applyFill="1" applyBorder="1" applyAlignment="1">
      <alignment horizontal="right" wrapText="1"/>
    </xf>
    <xf numFmtId="180" fontId="8" fillId="0" borderId="1" xfId="17" applyNumberFormat="1" applyFont="1" applyFill="1" applyBorder="1" applyAlignment="1">
      <alignment/>
    </xf>
    <xf numFmtId="41" fontId="8" fillId="0" borderId="4" xfId="17" applyFont="1" applyFill="1" applyBorder="1" applyAlignment="1">
      <alignment/>
    </xf>
    <xf numFmtId="181" fontId="3" fillId="0" borderId="0" xfId="17" applyNumberFormat="1" applyFont="1" applyFill="1" applyBorder="1" applyAlignment="1">
      <alignment horizontal="right" wrapText="1"/>
    </xf>
    <xf numFmtId="181" fontId="3" fillId="0" borderId="3" xfId="17" applyNumberFormat="1" applyFont="1" applyFill="1" applyBorder="1" applyAlignment="1">
      <alignment horizontal="right" wrapText="1"/>
    </xf>
    <xf numFmtId="181" fontId="8" fillId="0" borderId="1" xfId="17" applyNumberFormat="1" applyFont="1" applyFill="1" applyBorder="1" applyAlignment="1">
      <alignment/>
    </xf>
  </cellXfs>
  <cellStyles count="9">
    <cellStyle name="Normal" xfId="0"/>
    <cellStyle name="Comma" xfId="15"/>
    <cellStyle name="Migliaia (0)_Foglio1" xfId="16"/>
    <cellStyle name="Comma [0]" xfId="17"/>
    <cellStyle name="Normale_Foglio1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209550</xdr:colOff>
      <xdr:row>0</xdr:row>
      <xdr:rowOff>438150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1049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5">
      <selection activeCell="D49" sqref="D49:D61"/>
    </sheetView>
  </sheetViews>
  <sheetFormatPr defaultColWidth="9.140625" defaultRowHeight="12.75"/>
  <cols>
    <col min="1" max="1" width="14.140625" style="1" bestFit="1" customWidth="1"/>
    <col min="2" max="2" width="14.421875" style="1" customWidth="1"/>
    <col min="3" max="3" width="17.8515625" style="1" customWidth="1"/>
    <col min="4" max="4" width="19.7109375" style="1" bestFit="1" customWidth="1"/>
    <col min="5" max="5" width="17.7109375" style="1" customWidth="1"/>
    <col min="6" max="16384" width="9.140625" style="1" customWidth="1"/>
  </cols>
  <sheetData>
    <row r="1" spans="1:5" s="4" customFormat="1" ht="37.5" customHeight="1">
      <c r="A1" s="3"/>
      <c r="B1" s="19" t="s">
        <v>19</v>
      </c>
      <c r="C1" s="19"/>
      <c r="D1" s="19"/>
      <c r="E1" s="19"/>
    </row>
    <row r="2" spans="1:5" s="4" customFormat="1" ht="10.5" customHeight="1">
      <c r="A2" s="18" t="s">
        <v>24</v>
      </c>
      <c r="B2" s="18"/>
      <c r="C2" s="18"/>
      <c r="D2" s="18"/>
      <c r="E2" s="18"/>
    </row>
    <row r="3" spans="1:5" s="4" customFormat="1" ht="15" customHeight="1">
      <c r="A3" s="20" t="s">
        <v>25</v>
      </c>
      <c r="B3" s="20"/>
      <c r="C3" s="20"/>
      <c r="D3" s="20"/>
      <c r="E3" s="20"/>
    </row>
    <row r="4" spans="1:5" s="5" customFormat="1" ht="18.75" customHeight="1" thickBot="1">
      <c r="A4" s="21" t="s">
        <v>17</v>
      </c>
      <c r="B4" s="21"/>
      <c r="C4" s="21"/>
      <c r="D4" s="21"/>
      <c r="E4" s="21"/>
    </row>
    <row r="5" spans="1:5" s="6" customFormat="1" ht="26.25" customHeight="1" thickBot="1" thickTop="1">
      <c r="A5" s="12" t="s">
        <v>13</v>
      </c>
      <c r="B5" s="15" t="s">
        <v>20</v>
      </c>
      <c r="C5" s="15" t="s">
        <v>21</v>
      </c>
      <c r="D5" s="16" t="s">
        <v>22</v>
      </c>
      <c r="E5" s="15" t="s">
        <v>23</v>
      </c>
    </row>
    <row r="6" spans="1:5" s="8" customFormat="1" ht="19.5" customHeight="1" thickTop="1">
      <c r="A6" s="17" t="s">
        <v>16</v>
      </c>
      <c r="B6" s="17"/>
      <c r="C6" s="17"/>
      <c r="D6" s="17"/>
      <c r="E6" s="17"/>
    </row>
    <row r="7" spans="1:5" ht="10.5" customHeight="1">
      <c r="A7" s="10" t="s">
        <v>0</v>
      </c>
      <c r="B7" s="22">
        <v>252058</v>
      </c>
      <c r="C7" s="1">
        <f>D7-B7</f>
        <v>133986</v>
      </c>
      <c r="D7" s="1">
        <v>386044</v>
      </c>
      <c r="E7" s="24">
        <v>1356092.457</v>
      </c>
    </row>
    <row r="8" spans="1:5" ht="10.5" customHeight="1">
      <c r="A8" s="10" t="s">
        <v>1</v>
      </c>
      <c r="B8" s="22">
        <v>327974</v>
      </c>
      <c r="C8" s="1">
        <f aca="true" t="shared" si="0" ref="C8:C18">D8-B8</f>
        <v>226482</v>
      </c>
      <c r="D8" s="1">
        <v>554456</v>
      </c>
      <c r="E8" s="24">
        <v>1750519.41</v>
      </c>
    </row>
    <row r="9" spans="1:5" ht="10.5" customHeight="1">
      <c r="A9" s="10" t="s">
        <v>2</v>
      </c>
      <c r="B9" s="22">
        <v>525987</v>
      </c>
      <c r="C9" s="1">
        <f t="shared" si="0"/>
        <v>465997</v>
      </c>
      <c r="D9" s="1">
        <v>991984</v>
      </c>
      <c r="E9" s="24">
        <v>2727636.65</v>
      </c>
    </row>
    <row r="10" spans="1:5" ht="10.5" customHeight="1">
      <c r="A10" s="10" t="s">
        <v>3</v>
      </c>
      <c r="B10" s="22">
        <v>529079</v>
      </c>
      <c r="C10" s="1">
        <f t="shared" si="0"/>
        <v>990568</v>
      </c>
      <c r="D10" s="1">
        <v>1519647</v>
      </c>
      <c r="E10" s="24">
        <v>2575007.77</v>
      </c>
    </row>
    <row r="11" spans="1:5" ht="10.5" customHeight="1">
      <c r="A11" s="10" t="s">
        <v>4</v>
      </c>
      <c r="B11" s="22">
        <v>682675</v>
      </c>
      <c r="C11" s="1">
        <f t="shared" si="0"/>
        <v>586401</v>
      </c>
      <c r="D11" s="1">
        <v>1269076</v>
      </c>
      <c r="E11" s="24">
        <v>3411191.31</v>
      </c>
    </row>
    <row r="12" spans="1:5" ht="10.5" customHeight="1">
      <c r="A12" s="10" t="s">
        <v>5</v>
      </c>
      <c r="B12" s="22">
        <v>576860</v>
      </c>
      <c r="C12" s="1">
        <f t="shared" si="0"/>
        <v>225314</v>
      </c>
      <c r="D12" s="1">
        <v>802174</v>
      </c>
      <c r="E12" s="24">
        <v>3030747.16</v>
      </c>
    </row>
    <row r="13" spans="1:5" ht="10.5" customHeight="1">
      <c r="A13" s="10" t="s">
        <v>6</v>
      </c>
      <c r="B13" s="22">
        <v>633510</v>
      </c>
      <c r="C13" s="1">
        <f t="shared" si="0"/>
        <v>193584</v>
      </c>
      <c r="D13" s="1">
        <v>827094</v>
      </c>
      <c r="E13" s="24">
        <v>3226149</v>
      </c>
    </row>
    <row r="14" spans="1:5" ht="10.5" customHeight="1">
      <c r="A14" s="10" t="s">
        <v>7</v>
      </c>
      <c r="B14" s="22">
        <v>813155</v>
      </c>
      <c r="C14" s="1">
        <f t="shared" si="0"/>
        <v>253354</v>
      </c>
      <c r="D14" s="1">
        <v>1066509</v>
      </c>
      <c r="E14" s="24">
        <v>3865666.41</v>
      </c>
    </row>
    <row r="15" spans="1:5" ht="10.5" customHeight="1">
      <c r="A15" s="10" t="s">
        <v>8</v>
      </c>
      <c r="B15" s="22">
        <v>627322</v>
      </c>
      <c r="C15" s="1">
        <f t="shared" si="0"/>
        <v>335804</v>
      </c>
      <c r="D15" s="1">
        <v>963126</v>
      </c>
      <c r="E15" s="24">
        <v>3190576.41</v>
      </c>
    </row>
    <row r="16" spans="1:5" ht="10.5" customHeight="1">
      <c r="A16" s="10" t="s">
        <v>9</v>
      </c>
      <c r="B16" s="22">
        <v>651710</v>
      </c>
      <c r="C16" s="1">
        <f t="shared" si="0"/>
        <v>280305</v>
      </c>
      <c r="D16" s="1">
        <v>932015</v>
      </c>
      <c r="E16" s="24">
        <v>3457907.84</v>
      </c>
    </row>
    <row r="17" spans="1:5" ht="10.5" customHeight="1">
      <c r="A17" s="10" t="s">
        <v>10</v>
      </c>
      <c r="B17" s="22">
        <v>443356</v>
      </c>
      <c r="C17" s="1">
        <f t="shared" si="0"/>
        <v>227982</v>
      </c>
      <c r="D17" s="1">
        <v>671338</v>
      </c>
      <c r="E17" s="24">
        <v>2359884.65</v>
      </c>
    </row>
    <row r="18" spans="1:5" ht="10.5" customHeight="1">
      <c r="A18" s="13" t="s">
        <v>11</v>
      </c>
      <c r="B18" s="23">
        <v>348503</v>
      </c>
      <c r="C18" s="1">
        <f t="shared" si="0"/>
        <v>191711</v>
      </c>
      <c r="D18" s="14">
        <v>540214</v>
      </c>
      <c r="E18" s="25">
        <v>1836067.67</v>
      </c>
    </row>
    <row r="19" spans="1:5" s="7" customFormat="1" ht="12.75" thickBot="1">
      <c r="A19" s="7" t="s">
        <v>15</v>
      </c>
      <c r="B19" s="11">
        <f>SUM(B7:B18)</f>
        <v>6412189</v>
      </c>
      <c r="C19" s="27">
        <f>SUM(C7:C18)</f>
        <v>4111488</v>
      </c>
      <c r="D19" s="11">
        <f>SUM(D7:D18)</f>
        <v>10523677</v>
      </c>
      <c r="E19" s="26">
        <f>SUM(E7:E18)</f>
        <v>32787446.736999996</v>
      </c>
    </row>
    <row r="20" spans="1:5" s="9" customFormat="1" ht="19.5" customHeight="1" thickTop="1">
      <c r="A20" s="17" t="s">
        <v>12</v>
      </c>
      <c r="B20" s="17"/>
      <c r="C20" s="17"/>
      <c r="D20" s="17"/>
      <c r="E20" s="17"/>
    </row>
    <row r="21" spans="1:5" ht="10.5" customHeight="1">
      <c r="A21" s="10" t="s">
        <v>0</v>
      </c>
      <c r="B21" s="22">
        <v>122384</v>
      </c>
      <c r="C21" s="1">
        <f>D21-B21</f>
        <v>237997</v>
      </c>
      <c r="D21" s="1">
        <v>360381</v>
      </c>
      <c r="E21" s="24">
        <v>506627.74</v>
      </c>
    </row>
    <row r="22" spans="1:5" ht="10.5" customHeight="1">
      <c r="A22" s="10" t="s">
        <v>1</v>
      </c>
      <c r="B22" s="22">
        <v>133525</v>
      </c>
      <c r="C22" s="1">
        <f aca="true" t="shared" si="1" ref="C22:C32">D22-B22</f>
        <v>288232</v>
      </c>
      <c r="D22" s="1">
        <v>421757</v>
      </c>
      <c r="E22" s="24">
        <v>510512.78</v>
      </c>
    </row>
    <row r="23" spans="1:5" ht="10.5" customHeight="1">
      <c r="A23" s="10" t="s">
        <v>2</v>
      </c>
      <c r="B23" s="22">
        <v>326800</v>
      </c>
      <c r="C23" s="1">
        <f t="shared" si="1"/>
        <v>771553</v>
      </c>
      <c r="D23" s="1">
        <v>1098353</v>
      </c>
      <c r="E23" s="24">
        <v>1196412.09</v>
      </c>
    </row>
    <row r="24" spans="1:5" ht="10.5" customHeight="1">
      <c r="A24" s="10" t="s">
        <v>3</v>
      </c>
      <c r="B24" s="22">
        <v>438213</v>
      </c>
      <c r="C24" s="1">
        <f t="shared" si="1"/>
        <v>1504708</v>
      </c>
      <c r="D24" s="1">
        <v>1942921</v>
      </c>
      <c r="E24" s="24">
        <v>1632739.8022</v>
      </c>
    </row>
    <row r="25" spans="1:5" ht="10.5" customHeight="1">
      <c r="A25" s="10" t="s">
        <v>4</v>
      </c>
      <c r="B25" s="22">
        <v>681524</v>
      </c>
      <c r="C25" s="1">
        <f t="shared" si="1"/>
        <v>1315452</v>
      </c>
      <c r="D25" s="1">
        <v>1996976</v>
      </c>
      <c r="E25" s="24">
        <v>3508757.68</v>
      </c>
    </row>
    <row r="26" spans="1:5" ht="10.5" customHeight="1">
      <c r="A26" s="10" t="s">
        <v>5</v>
      </c>
      <c r="B26" s="22">
        <v>561654</v>
      </c>
      <c r="C26" s="1">
        <f t="shared" si="1"/>
        <v>833029</v>
      </c>
      <c r="D26" s="1">
        <v>1394683</v>
      </c>
      <c r="E26" s="24">
        <v>3280969.8085</v>
      </c>
    </row>
    <row r="27" spans="1:5" ht="10.5" customHeight="1">
      <c r="A27" s="10" t="s">
        <v>6</v>
      </c>
      <c r="B27" s="22">
        <v>633983</v>
      </c>
      <c r="C27" s="1">
        <f t="shared" si="1"/>
        <v>862520</v>
      </c>
      <c r="D27" s="1">
        <v>1496503</v>
      </c>
      <c r="E27" s="24">
        <v>3657929.7498</v>
      </c>
    </row>
    <row r="28" spans="1:5" ht="10.5" customHeight="1">
      <c r="A28" s="10" t="s">
        <v>7</v>
      </c>
      <c r="B28" s="22">
        <v>848649</v>
      </c>
      <c r="C28" s="1">
        <f t="shared" si="1"/>
        <v>999119</v>
      </c>
      <c r="D28" s="1">
        <v>1847768</v>
      </c>
      <c r="E28" s="24">
        <v>4567886.25</v>
      </c>
    </row>
    <row r="29" spans="1:5" ht="10.5" customHeight="1">
      <c r="A29" s="10" t="s">
        <v>8</v>
      </c>
      <c r="B29" s="22">
        <v>608800</v>
      </c>
      <c r="C29" s="1">
        <f t="shared" si="1"/>
        <v>1019083</v>
      </c>
      <c r="D29" s="1">
        <v>1627883</v>
      </c>
      <c r="E29" s="24">
        <v>3536623.1402</v>
      </c>
    </row>
    <row r="30" spans="1:5" ht="10.5" customHeight="1">
      <c r="A30" s="10" t="s">
        <v>9</v>
      </c>
      <c r="B30" s="22">
        <v>480814</v>
      </c>
      <c r="C30" s="1">
        <f t="shared" si="1"/>
        <v>815002</v>
      </c>
      <c r="D30" s="1">
        <v>1295816</v>
      </c>
      <c r="E30" s="24">
        <v>3154432.64</v>
      </c>
    </row>
    <row r="31" spans="1:5" ht="10.5" customHeight="1">
      <c r="A31" s="10" t="s">
        <v>10</v>
      </c>
      <c r="B31" s="22">
        <v>242916</v>
      </c>
      <c r="C31" s="1">
        <f t="shared" si="1"/>
        <v>595592</v>
      </c>
      <c r="D31" s="1">
        <v>838508</v>
      </c>
      <c r="E31" s="24">
        <v>1506794.34</v>
      </c>
    </row>
    <row r="32" spans="1:5" ht="10.5" customHeight="1">
      <c r="A32" s="13" t="s">
        <v>11</v>
      </c>
      <c r="B32" s="23">
        <v>170495</v>
      </c>
      <c r="C32" s="14">
        <f t="shared" si="1"/>
        <v>489767</v>
      </c>
      <c r="D32" s="14">
        <v>660262</v>
      </c>
      <c r="E32" s="25">
        <v>1063053.91</v>
      </c>
    </row>
    <row r="33" spans="1:5" s="7" customFormat="1" ht="12.75" thickBot="1">
      <c r="A33" s="7" t="s">
        <v>15</v>
      </c>
      <c r="B33" s="11">
        <f>SUM(B21:B32)</f>
        <v>5249757</v>
      </c>
      <c r="C33" s="11">
        <f>SUM(C21:C32)</f>
        <v>9732054</v>
      </c>
      <c r="D33" s="11">
        <f>SUM(D21:D32)</f>
        <v>14981811</v>
      </c>
      <c r="E33" s="26">
        <f>SUM(E21:E32)</f>
        <v>28122739.9307</v>
      </c>
    </row>
    <row r="34" spans="1:5" s="9" customFormat="1" ht="19.5" customHeight="1" thickTop="1">
      <c r="A34" s="17" t="s">
        <v>18</v>
      </c>
      <c r="B34" s="17"/>
      <c r="C34" s="17"/>
      <c r="D34" s="17"/>
      <c r="E34" s="17"/>
    </row>
    <row r="35" spans="1:5" ht="10.5" customHeight="1">
      <c r="A35" s="10" t="s">
        <v>0</v>
      </c>
      <c r="B35" s="22">
        <v>108835</v>
      </c>
      <c r="C35" s="1">
        <f>D35-B35</f>
        <v>22350</v>
      </c>
      <c r="D35" s="1">
        <v>131185</v>
      </c>
      <c r="E35" s="24">
        <v>841008.55</v>
      </c>
    </row>
    <row r="36" spans="1:5" ht="10.5" customHeight="1">
      <c r="A36" s="10" t="s">
        <v>1</v>
      </c>
      <c r="B36" s="22">
        <v>174569</v>
      </c>
      <c r="C36" s="1">
        <f aca="true" t="shared" si="2" ref="C36:C46">D36-B36</f>
        <v>67818</v>
      </c>
      <c r="D36" s="1">
        <v>242387</v>
      </c>
      <c r="E36" s="24">
        <v>1349753.4</v>
      </c>
    </row>
    <row r="37" spans="1:5" ht="10.5" customHeight="1">
      <c r="A37" s="10" t="s">
        <v>2</v>
      </c>
      <c r="B37" s="22">
        <v>317734</v>
      </c>
      <c r="C37" s="1">
        <f t="shared" si="2"/>
        <v>206100</v>
      </c>
      <c r="D37" s="1">
        <v>523834</v>
      </c>
      <c r="E37" s="24">
        <v>2475439.5</v>
      </c>
    </row>
    <row r="38" spans="1:5" ht="10.5" customHeight="1">
      <c r="A38" s="10" t="s">
        <v>3</v>
      </c>
      <c r="B38" s="22">
        <v>390122</v>
      </c>
      <c r="C38" s="1">
        <f t="shared" si="2"/>
        <v>496892</v>
      </c>
      <c r="D38" s="1">
        <v>887014</v>
      </c>
      <c r="E38" s="24">
        <v>2977161.65</v>
      </c>
    </row>
    <row r="39" spans="1:5" ht="10.5" customHeight="1">
      <c r="A39" s="10" t="s">
        <v>4</v>
      </c>
      <c r="B39" s="22">
        <v>395844</v>
      </c>
      <c r="C39" s="1">
        <f t="shared" si="2"/>
        <v>144250</v>
      </c>
      <c r="D39" s="1">
        <v>540094</v>
      </c>
      <c r="E39" s="24">
        <v>2717034.5</v>
      </c>
    </row>
    <row r="40" spans="1:5" ht="10.5" customHeight="1">
      <c r="A40" s="10" t="s">
        <v>5</v>
      </c>
      <c r="B40" s="22">
        <v>297561</v>
      </c>
      <c r="C40" s="1">
        <f t="shared" si="2"/>
        <v>58671</v>
      </c>
      <c r="D40" s="1">
        <v>356232</v>
      </c>
      <c r="E40" s="24">
        <v>2277649.4</v>
      </c>
    </row>
    <row r="41" spans="1:5" ht="10.5" customHeight="1">
      <c r="A41" s="10" t="s">
        <v>6</v>
      </c>
      <c r="B41" s="22">
        <v>327560</v>
      </c>
      <c r="C41" s="1">
        <f t="shared" si="2"/>
        <v>61345</v>
      </c>
      <c r="D41" s="1">
        <v>388905</v>
      </c>
      <c r="E41" s="24">
        <v>2470508.35</v>
      </c>
    </row>
    <row r="42" spans="1:5" ht="10.5" customHeight="1">
      <c r="A42" s="10" t="s">
        <v>7</v>
      </c>
      <c r="B42" s="22">
        <v>378296</v>
      </c>
      <c r="C42" s="1">
        <f t="shared" si="2"/>
        <v>63727</v>
      </c>
      <c r="D42" s="1">
        <v>442023</v>
      </c>
      <c r="E42" s="24">
        <v>2688641.75</v>
      </c>
    </row>
    <row r="43" spans="1:5" ht="10.5" customHeight="1">
      <c r="A43" s="10" t="s">
        <v>8</v>
      </c>
      <c r="B43" s="22">
        <v>306743</v>
      </c>
      <c r="C43" s="1">
        <f t="shared" si="2"/>
        <v>101963</v>
      </c>
      <c r="D43" s="1">
        <v>408706</v>
      </c>
      <c r="E43" s="24">
        <v>2311498.16</v>
      </c>
    </row>
    <row r="44" spans="1:5" ht="10.5" customHeight="1">
      <c r="A44" s="10" t="s">
        <v>9</v>
      </c>
      <c r="B44" s="22">
        <v>353680</v>
      </c>
      <c r="C44" s="1">
        <f t="shared" si="2"/>
        <v>83626</v>
      </c>
      <c r="D44" s="1">
        <v>437306</v>
      </c>
      <c r="E44" s="24">
        <v>2472942.95</v>
      </c>
    </row>
    <row r="45" spans="1:5" ht="10.5" customHeight="1">
      <c r="A45" s="10" t="s">
        <v>10</v>
      </c>
      <c r="B45" s="22">
        <v>184203</v>
      </c>
      <c r="C45" s="1">
        <f t="shared" si="2"/>
        <v>39148</v>
      </c>
      <c r="D45" s="1">
        <v>223351</v>
      </c>
      <c r="E45" s="24">
        <v>1297213.2</v>
      </c>
    </row>
    <row r="46" spans="1:5" ht="10.5" customHeight="1">
      <c r="A46" s="13" t="s">
        <v>11</v>
      </c>
      <c r="B46" s="23">
        <v>148426</v>
      </c>
      <c r="C46" s="14">
        <f t="shared" si="2"/>
        <v>33536</v>
      </c>
      <c r="D46" s="14">
        <v>181962</v>
      </c>
      <c r="E46" s="25">
        <v>1055484.09</v>
      </c>
    </row>
    <row r="47" spans="1:5" s="7" customFormat="1" ht="12.75" thickBot="1">
      <c r="A47" s="7" t="s">
        <v>15</v>
      </c>
      <c r="B47" s="11">
        <f>SUM(B35:B46)</f>
        <v>3383573</v>
      </c>
      <c r="C47" s="11">
        <f>SUM(C35:C46)</f>
        <v>1379426</v>
      </c>
      <c r="D47" s="11">
        <f>SUM(D35:D46)</f>
        <v>4762999</v>
      </c>
      <c r="E47" s="26">
        <f>SUM(E35:E46)</f>
        <v>24934335.5</v>
      </c>
    </row>
    <row r="48" spans="1:5" ht="19.5" customHeight="1" thickTop="1">
      <c r="A48" s="17" t="s">
        <v>14</v>
      </c>
      <c r="B48" s="17"/>
      <c r="C48" s="17"/>
      <c r="D48" s="17"/>
      <c r="E48" s="17"/>
    </row>
    <row r="49" spans="1:5" ht="10.5" customHeight="1">
      <c r="A49" s="10" t="s">
        <v>0</v>
      </c>
      <c r="B49" s="22">
        <f>SUM(B7,B21,B35)</f>
        <v>483277</v>
      </c>
      <c r="C49" s="1">
        <f>D49-B49</f>
        <v>394333</v>
      </c>
      <c r="D49" s="28">
        <f>SUM(D7,D21,D35)</f>
        <v>877610</v>
      </c>
      <c r="E49" s="24">
        <v>2703728.747</v>
      </c>
    </row>
    <row r="50" spans="1:5" ht="10.5" customHeight="1">
      <c r="A50" s="10" t="s">
        <v>1</v>
      </c>
      <c r="B50" s="22">
        <f aca="true" t="shared" si="3" ref="B50:D61">SUM(B8,B22,B36)</f>
        <v>636068</v>
      </c>
      <c r="C50" s="1">
        <f aca="true" t="shared" si="4" ref="C50:C60">D50-B50</f>
        <v>582532</v>
      </c>
      <c r="D50" s="28">
        <f t="shared" si="3"/>
        <v>1218600</v>
      </c>
      <c r="E50" s="24">
        <v>3610785.59</v>
      </c>
    </row>
    <row r="51" spans="1:5" ht="10.5" customHeight="1">
      <c r="A51" s="10" t="s">
        <v>2</v>
      </c>
      <c r="B51" s="22">
        <f t="shared" si="3"/>
        <v>1170521</v>
      </c>
      <c r="C51" s="1">
        <f t="shared" si="4"/>
        <v>1443650</v>
      </c>
      <c r="D51" s="28">
        <f t="shared" si="3"/>
        <v>2614171</v>
      </c>
      <c r="E51" s="24">
        <v>6399488.24</v>
      </c>
    </row>
    <row r="52" spans="1:5" ht="10.5" customHeight="1">
      <c r="A52" s="10" t="s">
        <v>3</v>
      </c>
      <c r="B52" s="22">
        <f t="shared" si="3"/>
        <v>1357414</v>
      </c>
      <c r="C52" s="1">
        <f t="shared" si="4"/>
        <v>2992168</v>
      </c>
      <c r="D52" s="28">
        <f t="shared" si="3"/>
        <v>4349582</v>
      </c>
      <c r="E52" s="24">
        <v>7184909.222200001</v>
      </c>
    </row>
    <row r="53" spans="1:5" ht="10.5" customHeight="1">
      <c r="A53" s="10" t="s">
        <v>4</v>
      </c>
      <c r="B53" s="22">
        <f t="shared" si="3"/>
        <v>1760043</v>
      </c>
      <c r="C53" s="1">
        <f t="shared" si="4"/>
        <v>2046103</v>
      </c>
      <c r="D53" s="28">
        <f t="shared" si="3"/>
        <v>3806146</v>
      </c>
      <c r="E53" s="24">
        <v>9636983.49</v>
      </c>
    </row>
    <row r="54" spans="1:5" ht="10.5" customHeight="1">
      <c r="A54" s="10" t="s">
        <v>5</v>
      </c>
      <c r="B54" s="22">
        <f t="shared" si="3"/>
        <v>1436075</v>
      </c>
      <c r="C54" s="1">
        <f t="shared" si="4"/>
        <v>1117014</v>
      </c>
      <c r="D54" s="28">
        <f t="shared" si="3"/>
        <v>2553089</v>
      </c>
      <c r="E54" s="24">
        <v>8589366.3685</v>
      </c>
    </row>
    <row r="55" spans="1:5" ht="10.5" customHeight="1">
      <c r="A55" s="10" t="s">
        <v>6</v>
      </c>
      <c r="B55" s="22">
        <f t="shared" si="3"/>
        <v>1595053</v>
      </c>
      <c r="C55" s="1">
        <f t="shared" si="4"/>
        <v>1117449</v>
      </c>
      <c r="D55" s="28">
        <f t="shared" si="3"/>
        <v>2712502</v>
      </c>
      <c r="E55" s="24">
        <v>9354587.0998</v>
      </c>
    </row>
    <row r="56" spans="1:5" ht="10.5" customHeight="1">
      <c r="A56" s="10" t="s">
        <v>7</v>
      </c>
      <c r="B56" s="22">
        <f t="shared" si="3"/>
        <v>2040100</v>
      </c>
      <c r="C56" s="1">
        <f t="shared" si="4"/>
        <v>1316200</v>
      </c>
      <c r="D56" s="28">
        <f t="shared" si="3"/>
        <v>3356300</v>
      </c>
      <c r="E56" s="24">
        <v>11122194.41</v>
      </c>
    </row>
    <row r="57" spans="1:5" ht="10.5" customHeight="1">
      <c r="A57" s="10" t="s">
        <v>8</v>
      </c>
      <c r="B57" s="22">
        <f t="shared" si="3"/>
        <v>1542865</v>
      </c>
      <c r="C57" s="1">
        <f t="shared" si="4"/>
        <v>1456850</v>
      </c>
      <c r="D57" s="28">
        <f t="shared" si="3"/>
        <v>2999715</v>
      </c>
      <c r="E57" s="24">
        <v>9038697.7102</v>
      </c>
    </row>
    <row r="58" spans="1:5" ht="10.5" customHeight="1">
      <c r="A58" s="10" t="s">
        <v>9</v>
      </c>
      <c r="B58" s="22">
        <f t="shared" si="3"/>
        <v>1486204</v>
      </c>
      <c r="C58" s="1">
        <f t="shared" si="4"/>
        <v>1178933</v>
      </c>
      <c r="D58" s="28">
        <f t="shared" si="3"/>
        <v>2665137</v>
      </c>
      <c r="E58" s="24">
        <v>9085283.43</v>
      </c>
    </row>
    <row r="59" spans="1:5" ht="10.5" customHeight="1">
      <c r="A59" s="10" t="s">
        <v>10</v>
      </c>
      <c r="B59" s="22">
        <f t="shared" si="3"/>
        <v>870475</v>
      </c>
      <c r="C59" s="1">
        <f t="shared" si="4"/>
        <v>862722</v>
      </c>
      <c r="D59" s="28">
        <f t="shared" si="3"/>
        <v>1733197</v>
      </c>
      <c r="E59" s="24">
        <v>5163892.19</v>
      </c>
    </row>
    <row r="60" spans="1:5" ht="10.5" customHeight="1">
      <c r="A60" s="13" t="s">
        <v>11</v>
      </c>
      <c r="B60" s="23">
        <f t="shared" si="3"/>
        <v>667424</v>
      </c>
      <c r="C60" s="14">
        <f t="shared" si="4"/>
        <v>715014</v>
      </c>
      <c r="D60" s="29">
        <f t="shared" si="3"/>
        <v>1382438</v>
      </c>
      <c r="E60" s="25">
        <v>3954605.67</v>
      </c>
    </row>
    <row r="61" spans="1:5" s="7" customFormat="1" ht="12.75" thickBot="1">
      <c r="A61" s="7" t="s">
        <v>15</v>
      </c>
      <c r="B61" s="11">
        <f t="shared" si="3"/>
        <v>15045519</v>
      </c>
      <c r="C61" s="11">
        <f>SUM(C49:C60)</f>
        <v>15222968</v>
      </c>
      <c r="D61" s="30">
        <f t="shared" si="3"/>
        <v>30268487</v>
      </c>
      <c r="E61" s="26">
        <v>85844522.16770001</v>
      </c>
    </row>
    <row r="62" ht="12.75" thickTop="1">
      <c r="A62" s="2"/>
    </row>
    <row r="63" ht="12">
      <c r="A63" s="2"/>
    </row>
    <row r="64" ht="12">
      <c r="A64" s="2"/>
    </row>
    <row r="65" ht="12">
      <c r="A65" s="2"/>
    </row>
    <row r="66" ht="12">
      <c r="A66" s="2"/>
    </row>
  </sheetData>
  <mergeCells count="8">
    <mergeCell ref="B1:E1"/>
    <mergeCell ref="A3:E3"/>
    <mergeCell ref="A4:E4"/>
    <mergeCell ref="A48:E48"/>
    <mergeCell ref="A6:E6"/>
    <mergeCell ref="A20:E20"/>
    <mergeCell ref="A2:E2"/>
    <mergeCell ref="A34:E34"/>
  </mergeCells>
  <printOptions horizontalCentered="1"/>
  <pageMargins left="0.8661417322834646" right="0.7086614173228347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MSPhotoEd.3" shapeId="52748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MBC</dc:creator>
  <cp:keywords/>
  <dc:description/>
  <cp:lastModifiedBy>MBAC</cp:lastModifiedBy>
  <cp:lastPrinted>2006-04-07T14:09:17Z</cp:lastPrinted>
  <dcterms:created xsi:type="dcterms:W3CDTF">2000-03-02T13:09:51Z</dcterms:created>
  <dcterms:modified xsi:type="dcterms:W3CDTF">2006-04-07T14:10:25Z</dcterms:modified>
  <cp:category/>
  <cp:version/>
  <cp:contentType/>
  <cp:contentStatus/>
</cp:coreProperties>
</file>