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290" activeTab="0"/>
  </bookViews>
  <sheets>
    <sheet name="Tav 1" sheetId="1" r:id="rId1"/>
  </sheets>
  <definedNames>
    <definedName name="_xlnm.Print_Area" localSheetId="0">'Tav 1'!$A$1:$K$101</definedName>
  </definedNames>
  <calcPr fullCalcOnLoad="1"/>
</workbook>
</file>

<file path=xl/sharedStrings.xml><?xml version="1.0" encoding="utf-8"?>
<sst xmlns="http://schemas.openxmlformats.org/spreadsheetml/2006/main" count="79" uniqueCount="73">
  <si>
    <t>MANOSCRITTI</t>
  </si>
  <si>
    <t>STAMPATI</t>
  </si>
  <si>
    <t>di cui</t>
  </si>
  <si>
    <t>ANNI</t>
  </si>
  <si>
    <t>Volumi</t>
  </si>
  <si>
    <t>Incunaboli</t>
  </si>
  <si>
    <t>Cinquecentine</t>
  </si>
  <si>
    <t>Opuscoli</t>
  </si>
  <si>
    <t xml:space="preserve">Tavola 1 - Consistenza del materiale al 31.12.97, consultazioni, prestiti e personale addetto alle biblioteche </t>
  </si>
  <si>
    <t xml:space="preserve">                  pubbliche statali dipendenti dal Ministero per i beni culturali e ambientali - Anno 1997</t>
  </si>
  <si>
    <t>PROVINCIE</t>
  </si>
  <si>
    <t>Periodici in corso (a)</t>
  </si>
  <si>
    <t>Personale</t>
  </si>
  <si>
    <t>Torino</t>
  </si>
  <si>
    <t>PIEMONTE</t>
  </si>
  <si>
    <t>Milano</t>
  </si>
  <si>
    <t>Pavia</t>
  </si>
  <si>
    <t>Cremona</t>
  </si>
  <si>
    <t>LOMBARDIA</t>
  </si>
  <si>
    <t>Venezia</t>
  </si>
  <si>
    <t>Padova</t>
  </si>
  <si>
    <t>VENETO</t>
  </si>
  <si>
    <t>Gorizia</t>
  </si>
  <si>
    <t>Trieste</t>
  </si>
  <si>
    <t>FRIULI VENEZIA GIULIA</t>
  </si>
  <si>
    <t>Genova</t>
  </si>
  <si>
    <t>LIGURIA</t>
  </si>
  <si>
    <t>Parma</t>
  </si>
  <si>
    <t>Modena</t>
  </si>
  <si>
    <t>Bologna</t>
  </si>
  <si>
    <t>EMILIA ROMAGNA</t>
  </si>
  <si>
    <t xml:space="preserve">NORD  </t>
  </si>
  <si>
    <t>Lucca</t>
  </si>
  <si>
    <t>Firenze</t>
  </si>
  <si>
    <t>Pisa</t>
  </si>
  <si>
    <t>TOSCANA</t>
  </si>
  <si>
    <t>Macerata</t>
  </si>
  <si>
    <t>MARCHE</t>
  </si>
  <si>
    <t>Rieti</t>
  </si>
  <si>
    <t>Roma</t>
  </si>
  <si>
    <t>Frosinone</t>
  </si>
  <si>
    <t>LAZIO</t>
  </si>
  <si>
    <t xml:space="preserve">CENTRO  </t>
  </si>
  <si>
    <t>Napoli</t>
  </si>
  <si>
    <t>Avellino</t>
  </si>
  <si>
    <t>Salerno</t>
  </si>
  <si>
    <t>CAMPANIA</t>
  </si>
  <si>
    <t>Bari</t>
  </si>
  <si>
    <t>PUGLIA</t>
  </si>
  <si>
    <t>Potenza</t>
  </si>
  <si>
    <t>BASILICATA</t>
  </si>
  <si>
    <t>Cosenza</t>
  </si>
  <si>
    <t>CALABRIA</t>
  </si>
  <si>
    <t>Sassari</t>
  </si>
  <si>
    <t>Cagliari</t>
  </si>
  <si>
    <t>SARDEGNA</t>
  </si>
  <si>
    <t xml:space="preserve">MEZZOGIORNO  </t>
  </si>
  <si>
    <t>ITALIA</t>
  </si>
  <si>
    <t xml:space="preserve"> </t>
  </si>
  <si>
    <t xml:space="preserve">(a) Trattasi di titoli. </t>
  </si>
  <si>
    <t>Sezioni</t>
  </si>
  <si>
    <t>Materiale cartaceo</t>
  </si>
  <si>
    <t>Presenze</t>
  </si>
  <si>
    <t>Ricerche</t>
  </si>
  <si>
    <t>Pezzi consultati</t>
  </si>
  <si>
    <t>Scaffalature(ml)</t>
  </si>
  <si>
    <t>ARCHIVI DI STATO</t>
  </si>
  <si>
    <t>Archivi</t>
  </si>
  <si>
    <t xml:space="preserve">Tavola anni 1998 - 2002 - Consistenza del materiale,  scaffalature, presenze, ricerche, ecc.... </t>
  </si>
  <si>
    <t>Spese di gestione (Lire/migliaia)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</si>
  <si>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</si>
  <si>
    <t xml:space="preserve">            Rilevazione 2002</t>
  </si>
  <si>
    <t>-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</si>
</sst>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.&quot;\ #,##0;\-&quot;£.&quot;\ #,##0"/>
    <numFmt numFmtId="171" formatCode="&quot;£.&quot;\ #,##0;[Red]\-&quot;£.&quot;\ #,##0"/>
    <numFmt numFmtId="172" formatCode="&quot;£.&quot;\ #,##0.00;\-&quot;£.&quot;\ #,##0.00"/>
    <numFmt numFmtId="173" formatCode="&quot;£.&quot;\ #,##0.00;[Red]\-&quot;£.&quot;\ #,##0.00"/>
    <numFmt numFmtId="174" formatCode="_-&quot;£.&quot;\ * #,##0_-;\-&quot;£.&quot;\ * #,##0_-;_-&quot;£.&quot;\ * &quot;-&quot;_-;_-@_-"/>
    <numFmt numFmtId="175" formatCode="_-&quot;£.&quot;\ * #,##0.00_-;\-&quot;£.&quot;\ * #,##0.00_-;_-&quot;£.&quot;\ * &quot;-&quot;??_-;_-@_-"/>
    <numFmt numFmtId="176" formatCode="#,##0&quot;L.&quot;_);\(#,##0&quot;L.&quot;\)"/>
    <numFmt numFmtId="177" formatCode="#,##0&quot;L.&quot;_);[Red]\(#,##0&quot;L.&quot;\)"/>
    <numFmt numFmtId="178" formatCode="#,##0.00&quot;L.&quot;_);\(#,##0.00&quot;L.&quot;\)"/>
    <numFmt numFmtId="179" formatCode="#,##0.00&quot;L.&quot;_);[Red]\(#,##0.00&quot;L.&quot;\)"/>
    <numFmt numFmtId="180" formatCode="_ * #,##0_)&quot;L.&quot;_ ;_ * \(#,##0\)&quot;L.&quot;_ ;_ * &quot;-&quot;_)&quot;L.&quot;_ ;_ @_ "/>
    <numFmt numFmtId="181" formatCode="_ * #,##0_)_L_._ ;_ * \(#,##0\)_L_._ ;_ * &quot;-&quot;_)_L_._ ;_ @_ "/>
    <numFmt numFmtId="182" formatCode="_ * #,##0.00_)&quot;L.&quot;_ ;_ * \(#,##0.00\)&quot;L.&quot;_ ;_ * &quot;-&quot;??_)&quot;L.&quot;_ ;_ @_ "/>
    <numFmt numFmtId="183" formatCode="_ * #,##0.00_)_L_._ ;_ * \(#,##0.00\)_L_._ ;_ * &quot;-&quot;??_)_L_._ ;_ @_ "/>
  </numFmts>
  <fonts count="12">
    <font>
      <sz val="10"/>
      <name val="Times New Roman"/>
      <family val="0"/>
    </font>
    <font>
      <sz val="10"/>
      <name val="Arial"/>
      <family val="0"/>
    </font>
    <font>
      <b/>
      <sz val="9"/>
      <name val="Arial"/>
      <family val="2"/>
    </font>
    <font>
      <sz val="7"/>
      <name val="Times New Roman"/>
      <family val="1"/>
    </font>
    <font>
      <b/>
      <sz val="10"/>
      <name val="Times New Roman"/>
      <family val="0"/>
    </font>
    <font>
      <b/>
      <sz val="7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17" applyFont="1">
      <alignment/>
      <protection/>
    </xf>
    <xf numFmtId="0" fontId="2" fillId="0" borderId="0" xfId="17" applyFont="1">
      <alignment/>
      <protection/>
    </xf>
    <xf numFmtId="0" fontId="0" fillId="0" borderId="1" xfId="17" applyFont="1" applyBorder="1">
      <alignment/>
      <protection/>
    </xf>
    <xf numFmtId="0" fontId="0" fillId="0" borderId="0" xfId="17" applyFont="1" applyBorder="1">
      <alignment/>
      <protection/>
    </xf>
    <xf numFmtId="0" fontId="3" fillId="0" borderId="0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Continuous" vertical="center" wrapText="1"/>
      <protection/>
    </xf>
    <xf numFmtId="0" fontId="3" fillId="0" borderId="0" xfId="17" applyFont="1" applyAlignment="1">
      <alignment horizontal="center" vertical="center" wrapText="1"/>
      <protection/>
    </xf>
    <xf numFmtId="0" fontId="3" fillId="0" borderId="0" xfId="17" applyFont="1" applyBorder="1" applyAlignment="1">
      <alignment horizontal="centerContinuous" vertical="center" wrapText="1"/>
      <protection/>
    </xf>
    <xf numFmtId="0" fontId="3" fillId="0" borderId="1" xfId="17" applyFont="1" applyBorder="1" applyAlignment="1">
      <alignment horizontal="centerContinuous"/>
      <protection/>
    </xf>
    <xf numFmtId="0" fontId="3" fillId="0" borderId="0" xfId="17" applyFont="1" applyBorder="1" applyAlignment="1">
      <alignment vertical="center" wrapText="1"/>
      <protection/>
    </xf>
    <xf numFmtId="0" fontId="3" fillId="0" borderId="0" xfId="17" applyFont="1" applyAlignment="1">
      <alignment horizontal="center"/>
      <protection/>
    </xf>
    <xf numFmtId="3" fontId="3" fillId="0" borderId="0" xfId="17" applyNumberFormat="1" applyFont="1">
      <alignment/>
      <protection/>
    </xf>
    <xf numFmtId="0" fontId="3" fillId="0" borderId="0" xfId="17" applyFont="1">
      <alignment/>
      <protection/>
    </xf>
    <xf numFmtId="3" fontId="3" fillId="0" borderId="0" xfId="17" applyNumberFormat="1" applyFont="1" applyAlignment="1">
      <alignment horizontal="right"/>
      <protection/>
    </xf>
    <xf numFmtId="0" fontId="4" fillId="0" borderId="0" xfId="17" applyFont="1" applyAlignment="1" quotePrefix="1">
      <alignment horizontal="left"/>
      <protection/>
    </xf>
    <xf numFmtId="0" fontId="4" fillId="0" borderId="0" xfId="17" applyFont="1">
      <alignment/>
      <protection/>
    </xf>
    <xf numFmtId="0" fontId="4" fillId="0" borderId="0" xfId="17" applyFont="1" applyAlignment="1">
      <alignment horizontal="left"/>
      <protection/>
    </xf>
    <xf numFmtId="0" fontId="3" fillId="0" borderId="2" xfId="17" applyFont="1" applyBorder="1" applyAlignment="1">
      <alignment horizontal="center" vertical="center" wrapText="1"/>
      <protection/>
    </xf>
    <xf numFmtId="0" fontId="3" fillId="0" borderId="3" xfId="17" applyFont="1" applyBorder="1" applyAlignment="1">
      <alignment horizontal="center" vertical="center" wrapText="1"/>
      <protection/>
    </xf>
    <xf numFmtId="0" fontId="3" fillId="0" borderId="3" xfId="17" applyFont="1" applyBorder="1" applyAlignment="1">
      <alignment horizontal="centerContinuous" vertical="center" wrapText="1"/>
      <protection/>
    </xf>
    <xf numFmtId="0" fontId="1" fillId="0" borderId="3" xfId="17" applyBorder="1" applyAlignment="1">
      <alignment horizontal="centerContinuous"/>
      <protection/>
    </xf>
    <xf numFmtId="0" fontId="5" fillId="0" borderId="0" xfId="17" applyFont="1">
      <alignment/>
      <protection/>
    </xf>
    <xf numFmtId="3" fontId="5" fillId="0" borderId="0" xfId="17" applyNumberFormat="1" applyFont="1">
      <alignment/>
      <protection/>
    </xf>
    <xf numFmtId="0" fontId="5" fillId="0" borderId="0" xfId="17" applyFont="1" applyAlignment="1">
      <alignment horizontal="right"/>
      <protection/>
    </xf>
    <xf numFmtId="3" fontId="5" fillId="0" borderId="0" xfId="17" applyNumberFormat="1" applyFont="1" applyAlignment="1">
      <alignment horizontal="right"/>
      <protection/>
    </xf>
    <xf numFmtId="3" fontId="5" fillId="0" borderId="0" xfId="17" applyNumberFormat="1" applyFont="1" applyAlignment="1">
      <alignment horizontal="right"/>
      <protection/>
    </xf>
    <xf numFmtId="0" fontId="0" fillId="0" borderId="0" xfId="17" applyFont="1" applyAlignment="1">
      <alignment horizontal="center"/>
      <protection/>
    </xf>
    <xf numFmtId="3" fontId="3" fillId="0" borderId="0" xfId="17" applyNumberFormat="1" applyFont="1" applyAlignment="1">
      <alignment horizontal="center"/>
      <protection/>
    </xf>
    <xf numFmtId="0" fontId="0" fillId="0" borderId="0" xfId="17" applyFont="1" applyAlignment="1">
      <alignment wrapText="1"/>
      <protection/>
    </xf>
    <xf numFmtId="0" fontId="0" fillId="0" borderId="0" xfId="17" applyFont="1" applyBorder="1" applyAlignment="1">
      <alignment wrapText="1"/>
      <protection/>
    </xf>
    <xf numFmtId="0" fontId="6" fillId="0" borderId="0" xfId="0" applyFont="1" applyBorder="1" applyAlignment="1">
      <alignment horizontal="center" vertical="center" wrapText="1"/>
    </xf>
    <xf numFmtId="41" fontId="6" fillId="0" borderId="0" xfId="16" applyFont="1" applyAlignment="1">
      <alignment/>
    </xf>
    <xf numFmtId="41" fontId="6" fillId="0" borderId="0" xfId="16" applyFont="1" applyBorder="1" applyAlignment="1">
      <alignment/>
    </xf>
    <xf numFmtId="41" fontId="6" fillId="0" borderId="0" xfId="16" applyFont="1" applyAlignment="1">
      <alignment/>
    </xf>
    <xf numFmtId="49" fontId="7" fillId="0" borderId="0" xfId="16" applyNumberFormat="1" applyFont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41" fontId="6" fillId="0" borderId="0" xfId="16" applyFont="1" applyBorder="1" applyAlignment="1">
      <alignment horizontal="center" vertical="top"/>
    </xf>
    <xf numFmtId="41" fontId="8" fillId="0" borderId="0" xfId="16" applyFont="1" applyBorder="1" applyAlignment="1">
      <alignment horizontal="center"/>
    </xf>
    <xf numFmtId="49" fontId="2" fillId="0" borderId="4" xfId="17" applyNumberFormat="1" applyFont="1" applyBorder="1" applyAlignment="1" quotePrefix="1">
      <alignment horizontal="left" vertical="center" wrapText="1"/>
      <protection/>
    </xf>
    <xf numFmtId="0" fontId="9" fillId="0" borderId="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Normale_Biblio97" xfId="17"/>
    <cellStyle name="Percent" xfId="18"/>
    <cellStyle name="Currency" xfId="19"/>
    <cellStyle name="Valuta (0)_Biblio97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37</xdr:row>
      <xdr:rowOff>38100</xdr:rowOff>
    </xdr:from>
    <xdr:to>
      <xdr:col>11</xdr:col>
      <xdr:colOff>371475</xdr:colOff>
      <xdr:row>39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885825" y="1295400"/>
          <a:ext cx="5448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12</xdr:col>
      <xdr:colOff>0</xdr:colOff>
      <xdr:row>54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90650" y="1295400"/>
          <a:ext cx="506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12</xdr:col>
      <xdr:colOff>0</xdr:colOff>
      <xdr:row>74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90650" y="1295400"/>
          <a:ext cx="506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12</xdr:col>
      <xdr:colOff>0</xdr:colOff>
      <xdr:row>76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90650" y="1295400"/>
          <a:ext cx="506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workbookViewId="0" topLeftCell="A1">
      <selection activeCell="J108" sqref="J108"/>
    </sheetView>
  </sheetViews>
  <sheetFormatPr defaultColWidth="9.33203125" defaultRowHeight="12.75"/>
  <cols>
    <col min="1" max="1" width="11.16015625" style="1" customWidth="1"/>
    <col min="2" max="2" width="6.33203125" style="1" customWidth="1"/>
    <col min="3" max="3" width="6.83203125" style="1" customWidth="1"/>
    <col min="4" max="4" width="12.16015625" style="1" bestFit="1" customWidth="1"/>
    <col min="5" max="5" width="10.5" style="1" bestFit="1" customWidth="1"/>
    <col min="6" max="6" width="9.83203125" style="1" bestFit="1" customWidth="1"/>
    <col min="7" max="7" width="9" style="1" bestFit="1" customWidth="1"/>
    <col min="8" max="8" width="10.66015625" style="1" customWidth="1"/>
    <col min="9" max="9" width="13.5" style="1" hidden="1" customWidth="1"/>
    <col min="10" max="10" width="19.83203125" style="1" bestFit="1" customWidth="1"/>
    <col min="11" max="11" width="8" style="1" customWidth="1"/>
    <col min="12" max="12" width="8.66015625" style="1" customWidth="1"/>
    <col min="13" max="13" width="8.83203125" style="1" customWidth="1"/>
    <col min="14" max="14" width="15.83203125" style="1" customWidth="1"/>
    <col min="15" max="15" width="7.16015625" style="1" customWidth="1"/>
    <col min="16" max="16" width="8" style="1" customWidth="1"/>
    <col min="17" max="16384" width="9.33203125" style="1" customWidth="1"/>
  </cols>
  <sheetData>
    <row r="1" spans="2:13" s="33" customFormat="1" ht="36" customHeight="1">
      <c r="B1" s="36"/>
      <c r="C1" s="41" t="s">
        <v>70</v>
      </c>
      <c r="D1" s="41"/>
      <c r="E1" s="41"/>
      <c r="F1" s="41"/>
      <c r="G1" s="41"/>
      <c r="H1" s="41"/>
      <c r="I1" s="41"/>
      <c r="J1" s="41"/>
      <c r="K1" s="37"/>
      <c r="L1" s="37"/>
      <c r="M1" s="37"/>
    </row>
    <row r="2" spans="2:10" s="34" customFormat="1" ht="10.5" customHeight="1">
      <c r="B2" s="38" t="s">
        <v>71</v>
      </c>
      <c r="C2" s="38"/>
      <c r="D2" s="38"/>
      <c r="E2" s="38"/>
      <c r="F2" s="38"/>
      <c r="G2" s="38"/>
      <c r="H2" s="38"/>
      <c r="I2" s="38"/>
      <c r="J2" s="38"/>
    </row>
    <row r="3" spans="2:10" s="35" customFormat="1" ht="15" customHeight="1">
      <c r="B3" s="39" t="s">
        <v>66</v>
      </c>
      <c r="C3" s="39"/>
      <c r="D3" s="39"/>
      <c r="E3" s="39"/>
      <c r="F3" s="39"/>
      <c r="G3" s="39"/>
      <c r="H3" s="39"/>
      <c r="I3" s="39"/>
      <c r="J3" s="39"/>
    </row>
    <row r="5" ht="4.5" customHeight="1"/>
    <row r="6" spans="1:11" s="2" customFormat="1" ht="18.75" customHeight="1" thickBot="1">
      <c r="A6" s="40" t="s">
        <v>68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="4" customFormat="1" ht="4.5" customHeight="1" thickTop="1"/>
    <row r="8" s="17" customFormat="1" ht="12.75" hidden="1">
      <c r="A8" s="16" t="s">
        <v>8</v>
      </c>
    </row>
    <row r="9" s="17" customFormat="1" ht="12.75" hidden="1">
      <c r="A9" s="18" t="s">
        <v>9</v>
      </c>
    </row>
    <row r="10" spans="1:12" s="4" customFormat="1" ht="3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8" customFormat="1" ht="15" customHeight="1" hidden="1">
      <c r="A11" s="19"/>
      <c r="B11" s="19"/>
      <c r="C11" s="19"/>
      <c r="D11" s="20" t="s">
        <v>0</v>
      </c>
      <c r="E11" s="19"/>
      <c r="F11" s="21" t="s">
        <v>1</v>
      </c>
      <c r="G11" s="22"/>
      <c r="H11" s="21"/>
      <c r="I11" s="21"/>
      <c r="J11" s="21"/>
      <c r="K11" s="21"/>
      <c r="L11" s="19"/>
    </row>
    <row r="12" spans="1:12" s="8" customFormat="1" ht="9.75" customHeight="1" hidden="1">
      <c r="A12" s="5"/>
      <c r="B12" s="5"/>
      <c r="C12" s="5"/>
      <c r="D12" s="5"/>
      <c r="E12" s="5"/>
      <c r="F12" s="9"/>
      <c r="G12" s="10" t="s">
        <v>2</v>
      </c>
      <c r="H12" s="7"/>
      <c r="I12" s="9"/>
      <c r="J12" s="11"/>
      <c r="K12" s="11"/>
      <c r="L12" s="5"/>
    </row>
    <row r="13" spans="1:12" s="8" customFormat="1" ht="18" customHeight="1" hidden="1">
      <c r="A13" s="6" t="s">
        <v>10</v>
      </c>
      <c r="B13" s="6"/>
      <c r="C13" s="6"/>
      <c r="D13" s="6" t="s">
        <v>4</v>
      </c>
      <c r="E13" s="6"/>
      <c r="F13" s="6" t="s">
        <v>4</v>
      </c>
      <c r="G13" s="6" t="s">
        <v>5</v>
      </c>
      <c r="H13" s="6" t="s">
        <v>6</v>
      </c>
      <c r="I13" s="6"/>
      <c r="J13" s="6" t="s">
        <v>7</v>
      </c>
      <c r="K13" s="6" t="s">
        <v>11</v>
      </c>
      <c r="L13" s="6" t="s">
        <v>12</v>
      </c>
    </row>
    <row r="14" spans="1:12" s="8" customFormat="1" ht="8.25" customHeight="1" hidden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14" customFormat="1" ht="8.25" customHeight="1" hidden="1">
      <c r="A15" s="14" t="s">
        <v>13</v>
      </c>
      <c r="D15" s="13">
        <v>8570</v>
      </c>
      <c r="E15" s="13"/>
      <c r="F15" s="13">
        <v>838334</v>
      </c>
      <c r="G15" s="13">
        <v>1790</v>
      </c>
      <c r="H15" s="13">
        <v>15082</v>
      </c>
      <c r="I15" s="13"/>
      <c r="J15" s="13">
        <v>196702</v>
      </c>
      <c r="K15" s="13">
        <v>2412</v>
      </c>
      <c r="L15" s="13">
        <v>139</v>
      </c>
    </row>
    <row r="16" spans="1:12" s="23" customFormat="1" ht="8.25" customHeight="1" hidden="1">
      <c r="A16" s="23" t="s">
        <v>14</v>
      </c>
      <c r="D16" s="24">
        <f>D15</f>
        <v>8570</v>
      </c>
      <c r="E16" s="24"/>
      <c r="F16" s="24">
        <f aca="true" t="shared" si="0" ref="F16:L16">F15</f>
        <v>838334</v>
      </c>
      <c r="G16" s="24">
        <f t="shared" si="0"/>
        <v>1790</v>
      </c>
      <c r="H16" s="24">
        <f t="shared" si="0"/>
        <v>15082</v>
      </c>
      <c r="I16" s="24"/>
      <c r="J16" s="24">
        <f t="shared" si="0"/>
        <v>196702</v>
      </c>
      <c r="K16" s="24">
        <f t="shared" si="0"/>
        <v>2412</v>
      </c>
      <c r="L16" s="24">
        <f t="shared" si="0"/>
        <v>139</v>
      </c>
    </row>
    <row r="17" spans="4:12" s="23" customFormat="1" ht="3.75" customHeight="1" hidden="1">
      <c r="D17" s="24"/>
      <c r="E17" s="24"/>
      <c r="F17" s="24"/>
      <c r="G17" s="24"/>
      <c r="H17" s="24"/>
      <c r="I17" s="24"/>
      <c r="J17" s="24"/>
      <c r="K17" s="24"/>
      <c r="L17" s="24"/>
    </row>
    <row r="18" spans="1:12" s="14" customFormat="1" ht="8.25" customHeight="1" hidden="1">
      <c r="A18" s="14" t="s">
        <v>15</v>
      </c>
      <c r="D18" s="13">
        <v>2117</v>
      </c>
      <c r="E18" s="13"/>
      <c r="F18" s="13">
        <v>834675</v>
      </c>
      <c r="G18" s="13">
        <v>2364</v>
      </c>
      <c r="H18" s="13">
        <v>24387</v>
      </c>
      <c r="I18" s="13"/>
      <c r="J18" s="13">
        <v>298953</v>
      </c>
      <c r="K18" s="13">
        <v>3546</v>
      </c>
      <c r="L18" s="13">
        <v>107</v>
      </c>
    </row>
    <row r="19" spans="1:12" s="14" customFormat="1" ht="8.25" customHeight="1" hidden="1">
      <c r="A19" s="14" t="s">
        <v>16</v>
      </c>
      <c r="D19" s="13">
        <v>1945</v>
      </c>
      <c r="E19" s="13"/>
      <c r="F19" s="13">
        <v>335615</v>
      </c>
      <c r="G19" s="13">
        <v>670</v>
      </c>
      <c r="H19" s="13">
        <v>7000</v>
      </c>
      <c r="I19" s="13"/>
      <c r="J19" s="13">
        <v>146617</v>
      </c>
      <c r="K19" s="13">
        <v>844</v>
      </c>
      <c r="L19" s="13">
        <v>52</v>
      </c>
    </row>
    <row r="20" spans="1:12" s="14" customFormat="1" ht="8.25" customHeight="1" hidden="1">
      <c r="A20" s="14" t="s">
        <v>17</v>
      </c>
      <c r="D20" s="13">
        <v>2573</v>
      </c>
      <c r="E20" s="13"/>
      <c r="F20" s="13">
        <v>443534</v>
      </c>
      <c r="G20" s="13">
        <v>373</v>
      </c>
      <c r="H20" s="13">
        <v>6207</v>
      </c>
      <c r="I20" s="13"/>
      <c r="J20" s="13">
        <v>75742</v>
      </c>
      <c r="K20" s="13">
        <v>936</v>
      </c>
      <c r="L20" s="13">
        <v>39</v>
      </c>
    </row>
    <row r="21" spans="1:12" s="23" customFormat="1" ht="8.25" customHeight="1" hidden="1">
      <c r="A21" s="23" t="s">
        <v>18</v>
      </c>
      <c r="D21" s="24">
        <f>SUM(D18:D20)</f>
        <v>6635</v>
      </c>
      <c r="E21" s="24"/>
      <c r="F21" s="24">
        <f aca="true" t="shared" si="1" ref="F21:L21">SUM(F18:F20)</f>
        <v>1613824</v>
      </c>
      <c r="G21" s="24">
        <f t="shared" si="1"/>
        <v>3407</v>
      </c>
      <c r="H21" s="24">
        <f t="shared" si="1"/>
        <v>37594</v>
      </c>
      <c r="I21" s="24"/>
      <c r="J21" s="24">
        <f t="shared" si="1"/>
        <v>521312</v>
      </c>
      <c r="K21" s="24">
        <f t="shared" si="1"/>
        <v>5326</v>
      </c>
      <c r="L21" s="24">
        <f t="shared" si="1"/>
        <v>198</v>
      </c>
    </row>
    <row r="22" spans="4:12" s="23" customFormat="1" ht="3.75" customHeight="1" hidden="1">
      <c r="D22" s="24"/>
      <c r="E22" s="24"/>
      <c r="F22" s="24"/>
      <c r="G22" s="24"/>
      <c r="H22" s="24"/>
      <c r="I22" s="24"/>
      <c r="J22" s="24"/>
      <c r="K22" s="24"/>
      <c r="L22" s="24"/>
    </row>
    <row r="23" spans="1:12" s="14" customFormat="1" ht="8.25" customHeight="1" hidden="1">
      <c r="A23" s="14" t="s">
        <v>19</v>
      </c>
      <c r="D23" s="13">
        <v>13083</v>
      </c>
      <c r="E23" s="13"/>
      <c r="F23" s="13">
        <v>588086</v>
      </c>
      <c r="G23" s="13">
        <v>2884</v>
      </c>
      <c r="H23" s="13">
        <v>24061</v>
      </c>
      <c r="I23" s="13"/>
      <c r="J23" s="13">
        <v>259273</v>
      </c>
      <c r="K23" s="13">
        <v>1285</v>
      </c>
      <c r="L23" s="13">
        <v>100</v>
      </c>
    </row>
    <row r="24" spans="1:12" s="14" customFormat="1" ht="8.25" customHeight="1" hidden="1">
      <c r="A24" s="14" t="s">
        <v>20</v>
      </c>
      <c r="D24" s="13">
        <v>2842</v>
      </c>
      <c r="E24" s="13"/>
      <c r="F24" s="13">
        <v>527665</v>
      </c>
      <c r="G24" s="13">
        <v>1296</v>
      </c>
      <c r="H24" s="13">
        <v>10152</v>
      </c>
      <c r="I24" s="13"/>
      <c r="J24" s="13">
        <v>218075</v>
      </c>
      <c r="K24" s="13">
        <v>1314</v>
      </c>
      <c r="L24" s="13">
        <v>66</v>
      </c>
    </row>
    <row r="25" spans="1:12" s="23" customFormat="1" ht="8.25" customHeight="1" hidden="1">
      <c r="A25" s="23" t="s">
        <v>21</v>
      </c>
      <c r="D25" s="24">
        <f>SUM(D23:D24)</f>
        <v>15925</v>
      </c>
      <c r="E25" s="24"/>
      <c r="F25" s="24">
        <f aca="true" t="shared" si="2" ref="F25:L25">SUM(F23:F24)</f>
        <v>1115751</v>
      </c>
      <c r="G25" s="24">
        <f t="shared" si="2"/>
        <v>4180</v>
      </c>
      <c r="H25" s="24">
        <f t="shared" si="2"/>
        <v>34213</v>
      </c>
      <c r="I25" s="24"/>
      <c r="J25" s="24">
        <f t="shared" si="2"/>
        <v>477348</v>
      </c>
      <c r="K25" s="24">
        <f t="shared" si="2"/>
        <v>2599</v>
      </c>
      <c r="L25" s="24">
        <f t="shared" si="2"/>
        <v>166</v>
      </c>
    </row>
    <row r="26" spans="4:12" s="23" customFormat="1" ht="3.75" customHeight="1" hidden="1">
      <c r="D26" s="24"/>
      <c r="E26" s="24"/>
      <c r="F26" s="24"/>
      <c r="G26" s="24"/>
      <c r="H26" s="24"/>
      <c r="I26" s="24"/>
      <c r="J26" s="24"/>
      <c r="K26" s="24"/>
      <c r="L26" s="24"/>
    </row>
    <row r="27" spans="1:12" s="14" customFormat="1" ht="8.25" customHeight="1" hidden="1">
      <c r="A27" s="14" t="s">
        <v>22</v>
      </c>
      <c r="D27" s="13">
        <v>65</v>
      </c>
      <c r="E27" s="13"/>
      <c r="F27" s="13">
        <v>163535</v>
      </c>
      <c r="G27" s="13">
        <v>31</v>
      </c>
      <c r="H27" s="13">
        <v>581</v>
      </c>
      <c r="I27" s="13"/>
      <c r="J27" s="13">
        <v>38104</v>
      </c>
      <c r="K27" s="13">
        <v>458</v>
      </c>
      <c r="L27" s="13">
        <v>30</v>
      </c>
    </row>
    <row r="28" spans="1:12" s="14" customFormat="1" ht="8.25" customHeight="1" hidden="1">
      <c r="A28" s="14" t="s">
        <v>23</v>
      </c>
      <c r="D28" s="13">
        <v>1</v>
      </c>
      <c r="E28" s="13"/>
      <c r="F28" s="13">
        <v>157421</v>
      </c>
      <c r="G28" s="15" t="s">
        <v>72</v>
      </c>
      <c r="H28" s="15" t="s">
        <v>72</v>
      </c>
      <c r="I28" s="15"/>
      <c r="J28" s="13">
        <v>12499</v>
      </c>
      <c r="K28" s="13">
        <v>31</v>
      </c>
      <c r="L28" s="13">
        <v>26</v>
      </c>
    </row>
    <row r="29" spans="1:12" s="23" customFormat="1" ht="8.25" customHeight="1" hidden="1">
      <c r="A29" s="23" t="s">
        <v>24</v>
      </c>
      <c r="D29" s="24">
        <f>SUM(D27:D28)</f>
        <v>66</v>
      </c>
      <c r="E29" s="24"/>
      <c r="F29" s="24">
        <f aca="true" t="shared" si="3" ref="F29:L29">SUM(F27:F28)</f>
        <v>320956</v>
      </c>
      <c r="G29" s="24">
        <f t="shared" si="3"/>
        <v>31</v>
      </c>
      <c r="H29" s="24">
        <f t="shared" si="3"/>
        <v>581</v>
      </c>
      <c r="I29" s="24"/>
      <c r="J29" s="24">
        <f t="shared" si="3"/>
        <v>50603</v>
      </c>
      <c r="K29" s="24">
        <f t="shared" si="3"/>
        <v>489</v>
      </c>
      <c r="L29" s="24">
        <f t="shared" si="3"/>
        <v>56</v>
      </c>
    </row>
    <row r="30" spans="4:12" s="23" customFormat="1" ht="3.75" customHeight="1" hidden="1">
      <c r="D30" s="24"/>
      <c r="E30" s="24"/>
      <c r="F30" s="24"/>
      <c r="G30" s="24"/>
      <c r="H30" s="24"/>
      <c r="I30" s="24"/>
      <c r="J30" s="24"/>
      <c r="K30" s="24"/>
      <c r="L30" s="24"/>
    </row>
    <row r="31" spans="1:12" s="14" customFormat="1" ht="8.25" customHeight="1" hidden="1">
      <c r="A31" s="14" t="s">
        <v>25</v>
      </c>
      <c r="D31" s="13">
        <v>1861</v>
      </c>
      <c r="E31" s="13"/>
      <c r="F31" s="13">
        <v>347180</v>
      </c>
      <c r="G31" s="13">
        <v>1039</v>
      </c>
      <c r="H31" s="13">
        <v>2071</v>
      </c>
      <c r="I31" s="13"/>
      <c r="J31" s="13">
        <v>101059</v>
      </c>
      <c r="K31" s="13">
        <v>1197</v>
      </c>
      <c r="L31" s="13">
        <v>70</v>
      </c>
    </row>
    <row r="32" spans="1:12" s="23" customFormat="1" ht="8.25" customHeight="1" hidden="1">
      <c r="A32" s="23" t="s">
        <v>26</v>
      </c>
      <c r="D32" s="24">
        <f>D31</f>
        <v>1861</v>
      </c>
      <c r="E32" s="24"/>
      <c r="F32" s="24">
        <f aca="true" t="shared" si="4" ref="F32:L32">F31</f>
        <v>347180</v>
      </c>
      <c r="G32" s="24">
        <f t="shared" si="4"/>
        <v>1039</v>
      </c>
      <c r="H32" s="24">
        <f t="shared" si="4"/>
        <v>2071</v>
      </c>
      <c r="I32" s="24"/>
      <c r="J32" s="24">
        <f t="shared" si="4"/>
        <v>101059</v>
      </c>
      <c r="K32" s="24">
        <f t="shared" si="4"/>
        <v>1197</v>
      </c>
      <c r="L32" s="24">
        <f t="shared" si="4"/>
        <v>70</v>
      </c>
    </row>
    <row r="33" spans="4:12" s="23" customFormat="1" ht="3.75" customHeight="1" hidden="1">
      <c r="D33" s="24"/>
      <c r="E33" s="24"/>
      <c r="F33" s="24"/>
      <c r="G33" s="24"/>
      <c r="H33" s="24"/>
      <c r="I33" s="24"/>
      <c r="J33" s="24"/>
      <c r="K33" s="24"/>
      <c r="L33" s="24"/>
    </row>
    <row r="34" spans="1:12" s="14" customFormat="1" ht="8.25" customHeight="1" hidden="1">
      <c r="A34" s="14" t="s">
        <v>27</v>
      </c>
      <c r="D34" s="13">
        <v>37661</v>
      </c>
      <c r="E34" s="13"/>
      <c r="F34" s="13">
        <v>401000</v>
      </c>
      <c r="G34" s="13">
        <v>3044</v>
      </c>
      <c r="H34" s="13">
        <v>11704</v>
      </c>
      <c r="I34" s="13"/>
      <c r="J34" s="13">
        <v>120005</v>
      </c>
      <c r="K34" s="13">
        <v>365</v>
      </c>
      <c r="L34" s="13">
        <v>57</v>
      </c>
    </row>
    <row r="35" spans="1:12" s="14" customFormat="1" ht="8.25" customHeight="1" hidden="1">
      <c r="A35" s="14" t="s">
        <v>28</v>
      </c>
      <c r="D35" s="13">
        <v>11006</v>
      </c>
      <c r="E35" s="13"/>
      <c r="F35" s="13">
        <v>519352</v>
      </c>
      <c r="G35" s="13">
        <v>1661</v>
      </c>
      <c r="H35" s="13">
        <v>15966</v>
      </c>
      <c r="I35" s="13"/>
      <c r="J35" s="13">
        <v>124690</v>
      </c>
      <c r="K35" s="13">
        <v>1708</v>
      </c>
      <c r="L35" s="13">
        <v>66</v>
      </c>
    </row>
    <row r="36" spans="1:12" s="14" customFormat="1" ht="8.25" customHeight="1" hidden="1">
      <c r="A36" s="14" t="s">
        <v>29</v>
      </c>
      <c r="D36" s="13">
        <v>7597</v>
      </c>
      <c r="E36" s="13"/>
      <c r="F36" s="13">
        <v>646665</v>
      </c>
      <c r="G36" s="13">
        <v>1021</v>
      </c>
      <c r="H36" s="13">
        <v>14950</v>
      </c>
      <c r="I36" s="13"/>
      <c r="J36" s="13">
        <v>301382</v>
      </c>
      <c r="K36" s="13">
        <v>1580</v>
      </c>
      <c r="L36" s="13">
        <v>66</v>
      </c>
    </row>
    <row r="37" spans="1:12" s="23" customFormat="1" ht="8.25" customHeight="1" hidden="1">
      <c r="A37" s="23" t="s">
        <v>30</v>
      </c>
      <c r="D37" s="24">
        <f>SUM(D34:D36)</f>
        <v>56264</v>
      </c>
      <c r="E37" s="24"/>
      <c r="F37" s="24">
        <f aca="true" t="shared" si="5" ref="F37:L37">SUM(F34:F36)</f>
        <v>1567017</v>
      </c>
      <c r="G37" s="24">
        <f t="shared" si="5"/>
        <v>5726</v>
      </c>
      <c r="H37" s="24">
        <f t="shared" si="5"/>
        <v>42620</v>
      </c>
      <c r="I37" s="24"/>
      <c r="J37" s="24">
        <f t="shared" si="5"/>
        <v>546077</v>
      </c>
      <c r="K37" s="24">
        <f t="shared" si="5"/>
        <v>3653</v>
      </c>
      <c r="L37" s="24">
        <f t="shared" si="5"/>
        <v>189</v>
      </c>
    </row>
    <row r="38" spans="4:12" s="23" customFormat="1" ht="3.75" customHeight="1" hidden="1">
      <c r="D38" s="24"/>
      <c r="E38" s="24"/>
      <c r="F38" s="24"/>
      <c r="G38" s="24"/>
      <c r="H38" s="24"/>
      <c r="I38" s="24"/>
      <c r="J38" s="24"/>
      <c r="K38" s="24"/>
      <c r="L38" s="24"/>
    </row>
    <row r="39" spans="1:12" s="23" customFormat="1" ht="8.25" customHeight="1" hidden="1">
      <c r="A39" s="25" t="s">
        <v>31</v>
      </c>
      <c r="B39" s="25"/>
      <c r="C39" s="25"/>
      <c r="D39" s="24">
        <f>SUM(D37,D32,D29,D25,D21,D16)</f>
        <v>89321</v>
      </c>
      <c r="E39" s="24"/>
      <c r="F39" s="24">
        <f aca="true" t="shared" si="6" ref="F39:L39">SUM(F37,F32,F29,F25,F21,F16)</f>
        <v>5803062</v>
      </c>
      <c r="G39" s="24">
        <f t="shared" si="6"/>
        <v>16173</v>
      </c>
      <c r="H39" s="24">
        <f t="shared" si="6"/>
        <v>132161</v>
      </c>
      <c r="I39" s="24"/>
      <c r="J39" s="24">
        <f t="shared" si="6"/>
        <v>1893101</v>
      </c>
      <c r="K39" s="24">
        <f t="shared" si="6"/>
        <v>15676</v>
      </c>
      <c r="L39" s="24">
        <f t="shared" si="6"/>
        <v>818</v>
      </c>
    </row>
    <row r="40" spans="1:12" s="23" customFormat="1" ht="3.75" customHeight="1" hidden="1">
      <c r="A40" s="25"/>
      <c r="B40" s="25"/>
      <c r="C40" s="25"/>
      <c r="D40" s="24"/>
      <c r="E40" s="24"/>
      <c r="F40" s="24"/>
      <c r="G40" s="24"/>
      <c r="H40" s="24"/>
      <c r="I40" s="24"/>
      <c r="J40" s="24"/>
      <c r="K40" s="24"/>
      <c r="L40" s="24"/>
    </row>
    <row r="41" spans="1:12" s="14" customFormat="1" ht="8.25" customHeight="1" hidden="1">
      <c r="A41" s="14" t="s">
        <v>32</v>
      </c>
      <c r="D41" s="13">
        <v>4321</v>
      </c>
      <c r="E41" s="13"/>
      <c r="F41" s="13">
        <v>359779</v>
      </c>
      <c r="G41" s="13">
        <v>835</v>
      </c>
      <c r="H41" s="13">
        <v>10105</v>
      </c>
      <c r="I41" s="13"/>
      <c r="J41" s="13">
        <v>86335</v>
      </c>
      <c r="K41" s="13">
        <v>1917</v>
      </c>
      <c r="L41" s="13">
        <v>33</v>
      </c>
    </row>
    <row r="42" spans="1:12" s="14" customFormat="1" ht="8.25" customHeight="1" hidden="1">
      <c r="A42" s="14" t="s">
        <v>33</v>
      </c>
      <c r="D42" s="13">
        <v>42888</v>
      </c>
      <c r="E42" s="13"/>
      <c r="F42" s="13">
        <v>5762128</v>
      </c>
      <c r="G42" s="13">
        <v>5327</v>
      </c>
      <c r="H42" s="13">
        <v>44981</v>
      </c>
      <c r="I42" s="13"/>
      <c r="J42" s="13">
        <v>2821779</v>
      </c>
      <c r="K42" s="13">
        <v>11824</v>
      </c>
      <c r="L42" s="13">
        <v>373</v>
      </c>
    </row>
    <row r="43" spans="1:12" s="14" customFormat="1" ht="8.25" customHeight="1" hidden="1">
      <c r="A43" s="14" t="s">
        <v>34</v>
      </c>
      <c r="D43" s="13">
        <v>1375</v>
      </c>
      <c r="E43" s="13"/>
      <c r="F43" s="13">
        <v>428293</v>
      </c>
      <c r="G43" s="13">
        <v>154</v>
      </c>
      <c r="H43" s="13">
        <v>7111</v>
      </c>
      <c r="I43" s="13"/>
      <c r="J43" s="13">
        <v>99031</v>
      </c>
      <c r="K43" s="13">
        <v>1030</v>
      </c>
      <c r="L43" s="13">
        <v>60</v>
      </c>
    </row>
    <row r="44" spans="1:12" s="23" customFormat="1" ht="8.25" customHeight="1" hidden="1">
      <c r="A44" s="23" t="s">
        <v>35</v>
      </c>
      <c r="D44" s="24">
        <f>SUM(D41:D43)</f>
        <v>48584</v>
      </c>
      <c r="E44" s="24"/>
      <c r="F44" s="24">
        <f aca="true" t="shared" si="7" ref="F44:L44">SUM(F41:F43)</f>
        <v>6550200</v>
      </c>
      <c r="G44" s="24">
        <f t="shared" si="7"/>
        <v>6316</v>
      </c>
      <c r="H44" s="24">
        <f t="shared" si="7"/>
        <v>62197</v>
      </c>
      <c r="I44" s="24"/>
      <c r="J44" s="24">
        <f t="shared" si="7"/>
        <v>3007145</v>
      </c>
      <c r="K44" s="24">
        <f t="shared" si="7"/>
        <v>14771</v>
      </c>
      <c r="L44" s="24">
        <f t="shared" si="7"/>
        <v>466</v>
      </c>
    </row>
    <row r="45" spans="4:12" s="23" customFormat="1" ht="3.75" customHeight="1" hidden="1">
      <c r="D45" s="24"/>
      <c r="E45" s="24"/>
      <c r="F45" s="24"/>
      <c r="G45" s="24"/>
      <c r="H45" s="24"/>
      <c r="I45" s="24"/>
      <c r="J45" s="24"/>
      <c r="K45" s="24"/>
      <c r="L45" s="24"/>
    </row>
    <row r="46" spans="1:12" s="14" customFormat="1" ht="8.25" customHeight="1" hidden="1">
      <c r="A46" s="14" t="s">
        <v>36</v>
      </c>
      <c r="D46" s="13">
        <v>46</v>
      </c>
      <c r="E46" s="13"/>
      <c r="F46" s="13">
        <v>40085</v>
      </c>
      <c r="G46" s="15" t="s">
        <v>72</v>
      </c>
      <c r="H46" s="13">
        <v>248</v>
      </c>
      <c r="I46" s="13"/>
      <c r="J46" s="13">
        <v>2484</v>
      </c>
      <c r="K46" s="13">
        <v>253</v>
      </c>
      <c r="L46" s="13">
        <v>7</v>
      </c>
    </row>
    <row r="47" spans="1:12" s="23" customFormat="1" ht="8.25" customHeight="1" hidden="1">
      <c r="A47" s="23" t="s">
        <v>37</v>
      </c>
      <c r="D47" s="24">
        <f>D46</f>
        <v>46</v>
      </c>
      <c r="E47" s="24"/>
      <c r="F47" s="24">
        <f>F46</f>
        <v>40085</v>
      </c>
      <c r="G47" s="24">
        <f>0</f>
        <v>0</v>
      </c>
      <c r="H47" s="24">
        <f>H46</f>
        <v>248</v>
      </c>
      <c r="I47" s="24"/>
      <c r="J47" s="24">
        <f>J46</f>
        <v>2484</v>
      </c>
      <c r="K47" s="24">
        <f>K46</f>
        <v>253</v>
      </c>
      <c r="L47" s="24">
        <f>L46</f>
        <v>7</v>
      </c>
    </row>
    <row r="48" spans="4:12" s="23" customFormat="1" ht="3.75" customHeight="1" hidden="1">
      <c r="D48" s="24"/>
      <c r="E48" s="24"/>
      <c r="F48" s="24"/>
      <c r="G48" s="24"/>
      <c r="H48" s="24"/>
      <c r="I48" s="24"/>
      <c r="J48" s="24"/>
      <c r="K48" s="24"/>
      <c r="L48" s="24"/>
    </row>
    <row r="49" spans="1:12" s="14" customFormat="1" ht="8.25" customHeight="1" hidden="1">
      <c r="A49" s="14" t="s">
        <v>38</v>
      </c>
      <c r="D49" s="13">
        <v>350</v>
      </c>
      <c r="E49" s="13"/>
      <c r="F49" s="13">
        <v>37978</v>
      </c>
      <c r="G49" s="13">
        <v>42</v>
      </c>
      <c r="H49" s="13">
        <v>582</v>
      </c>
      <c r="I49" s="13"/>
      <c r="J49" s="13">
        <v>2354</v>
      </c>
      <c r="K49" s="13">
        <v>51</v>
      </c>
      <c r="L49" s="13">
        <v>2</v>
      </c>
    </row>
    <row r="50" spans="1:12" s="14" customFormat="1" ht="8.25" customHeight="1" hidden="1">
      <c r="A50" s="14" t="s">
        <v>39</v>
      </c>
      <c r="D50" s="13">
        <v>23212</v>
      </c>
      <c r="E50" s="13"/>
      <c r="F50" s="13">
        <v>5931768</v>
      </c>
      <c r="G50" s="13">
        <v>6689</v>
      </c>
      <c r="H50" s="13">
        <v>67719</v>
      </c>
      <c r="I50" s="13"/>
      <c r="J50" s="13">
        <v>1912849</v>
      </c>
      <c r="K50" s="13">
        <v>22368</v>
      </c>
      <c r="L50" s="13">
        <v>774</v>
      </c>
    </row>
    <row r="51" spans="1:12" s="14" customFormat="1" ht="8.25" customHeight="1" hidden="1">
      <c r="A51" s="14" t="s">
        <v>40</v>
      </c>
      <c r="D51" s="13">
        <v>2680</v>
      </c>
      <c r="E51" s="13"/>
      <c r="F51" s="13">
        <v>119400</v>
      </c>
      <c r="G51" s="13">
        <v>219</v>
      </c>
      <c r="H51" s="13">
        <v>3030</v>
      </c>
      <c r="I51" s="13"/>
      <c r="J51" s="13">
        <v>4544</v>
      </c>
      <c r="K51" s="13">
        <v>186</v>
      </c>
      <c r="L51" s="13">
        <v>14</v>
      </c>
    </row>
    <row r="52" spans="1:12" s="23" customFormat="1" ht="8.25" customHeight="1" hidden="1">
      <c r="A52" s="23" t="s">
        <v>41</v>
      </c>
      <c r="D52" s="24">
        <f>SUM(D49:D51)</f>
        <v>26242</v>
      </c>
      <c r="E52" s="24"/>
      <c r="F52" s="24">
        <f aca="true" t="shared" si="8" ref="F52:L52">SUM(F49:F51)</f>
        <v>6089146</v>
      </c>
      <c r="G52" s="24">
        <f t="shared" si="8"/>
        <v>6950</v>
      </c>
      <c r="H52" s="24">
        <f t="shared" si="8"/>
        <v>71331</v>
      </c>
      <c r="I52" s="24"/>
      <c r="J52" s="24">
        <f t="shared" si="8"/>
        <v>1919747</v>
      </c>
      <c r="K52" s="24">
        <f t="shared" si="8"/>
        <v>22605</v>
      </c>
      <c r="L52" s="24">
        <f t="shared" si="8"/>
        <v>790</v>
      </c>
    </row>
    <row r="53" spans="4:12" s="23" customFormat="1" ht="3.75" customHeight="1" hidden="1">
      <c r="D53" s="24"/>
      <c r="E53" s="24"/>
      <c r="F53" s="24"/>
      <c r="G53" s="24"/>
      <c r="H53" s="24"/>
      <c r="I53" s="24"/>
      <c r="J53" s="24"/>
      <c r="K53" s="24"/>
      <c r="L53" s="24"/>
    </row>
    <row r="54" spans="1:12" s="23" customFormat="1" ht="8.25" customHeight="1" hidden="1">
      <c r="A54" s="25" t="s">
        <v>42</v>
      </c>
      <c r="B54" s="25"/>
      <c r="C54" s="25"/>
      <c r="D54" s="24">
        <f>SUM(D44,D47,D52)</f>
        <v>74872</v>
      </c>
      <c r="E54" s="24"/>
      <c r="F54" s="24">
        <f aca="true" t="shared" si="9" ref="F54:L54">SUM(F44,F47,F52)</f>
        <v>12679431</v>
      </c>
      <c r="G54" s="24">
        <f t="shared" si="9"/>
        <v>13266</v>
      </c>
      <c r="H54" s="24">
        <f t="shared" si="9"/>
        <v>133776</v>
      </c>
      <c r="I54" s="24"/>
      <c r="J54" s="24">
        <f t="shared" si="9"/>
        <v>4929376</v>
      </c>
      <c r="K54" s="24">
        <f t="shared" si="9"/>
        <v>37629</v>
      </c>
      <c r="L54" s="24">
        <f t="shared" si="9"/>
        <v>1263</v>
      </c>
    </row>
    <row r="55" spans="1:12" s="23" customFormat="1" ht="3.75" customHeight="1" hidden="1">
      <c r="A55" s="25"/>
      <c r="B55" s="25"/>
      <c r="C55" s="25"/>
      <c r="D55" s="24"/>
      <c r="E55" s="24"/>
      <c r="F55" s="24"/>
      <c r="G55" s="24"/>
      <c r="H55" s="24"/>
      <c r="I55" s="24"/>
      <c r="J55" s="24"/>
      <c r="K55" s="24"/>
      <c r="L55" s="24"/>
    </row>
    <row r="56" spans="1:12" s="14" customFormat="1" ht="8.25" customHeight="1" hidden="1">
      <c r="A56" s="14" t="s">
        <v>43</v>
      </c>
      <c r="D56" s="13">
        <v>13903</v>
      </c>
      <c r="E56" s="13"/>
      <c r="F56" s="13">
        <v>2218126</v>
      </c>
      <c r="G56" s="13">
        <v>5120</v>
      </c>
      <c r="H56" s="13">
        <v>14352</v>
      </c>
      <c r="I56" s="13"/>
      <c r="J56" s="13">
        <v>454157</v>
      </c>
      <c r="K56" s="13">
        <v>3730</v>
      </c>
      <c r="L56" s="13">
        <v>415</v>
      </c>
    </row>
    <row r="57" spans="1:12" s="14" customFormat="1" ht="8.25" customHeight="1" hidden="1">
      <c r="A57" s="14" t="s">
        <v>44</v>
      </c>
      <c r="D57" s="13">
        <v>380</v>
      </c>
      <c r="E57" s="13"/>
      <c r="F57" s="13">
        <v>132291</v>
      </c>
      <c r="G57" s="13">
        <v>25</v>
      </c>
      <c r="H57" s="13">
        <v>1020</v>
      </c>
      <c r="I57" s="13"/>
      <c r="J57" s="13">
        <v>17290</v>
      </c>
      <c r="K57" s="13">
        <v>36</v>
      </c>
      <c r="L57" s="13">
        <v>12</v>
      </c>
    </row>
    <row r="58" spans="1:12" s="14" customFormat="1" ht="8.25" customHeight="1" hidden="1">
      <c r="A58" s="14" t="s">
        <v>45</v>
      </c>
      <c r="D58" s="13">
        <v>437</v>
      </c>
      <c r="E58" s="13"/>
      <c r="F58" s="13">
        <v>51699</v>
      </c>
      <c r="G58" s="13">
        <v>102</v>
      </c>
      <c r="H58" s="13">
        <v>1663</v>
      </c>
      <c r="I58" s="13"/>
      <c r="J58" s="13">
        <v>473</v>
      </c>
      <c r="K58" s="13">
        <v>52</v>
      </c>
      <c r="L58" s="13">
        <v>4</v>
      </c>
    </row>
    <row r="59" spans="1:12" s="23" customFormat="1" ht="8.25" customHeight="1" hidden="1">
      <c r="A59" s="23" t="s">
        <v>46</v>
      </c>
      <c r="D59" s="24">
        <f>SUM(D56:D58)</f>
        <v>14720</v>
      </c>
      <c r="E59" s="24"/>
      <c r="F59" s="24">
        <f aca="true" t="shared" si="10" ref="F59:L59">SUM(F56:F58)</f>
        <v>2402116</v>
      </c>
      <c r="G59" s="24">
        <f t="shared" si="10"/>
        <v>5247</v>
      </c>
      <c r="H59" s="24">
        <f t="shared" si="10"/>
        <v>17035</v>
      </c>
      <c r="I59" s="24"/>
      <c r="J59" s="24">
        <f t="shared" si="10"/>
        <v>471920</v>
      </c>
      <c r="K59" s="24">
        <f t="shared" si="10"/>
        <v>3818</v>
      </c>
      <c r="L59" s="24">
        <f t="shared" si="10"/>
        <v>431</v>
      </c>
    </row>
    <row r="60" spans="4:12" s="23" customFormat="1" ht="3.75" customHeight="1" hidden="1">
      <c r="D60" s="24"/>
      <c r="E60" s="24"/>
      <c r="F60" s="24"/>
      <c r="G60" s="24"/>
      <c r="H60" s="24"/>
      <c r="I60" s="24"/>
      <c r="J60" s="24"/>
      <c r="K60" s="24"/>
      <c r="L60" s="24"/>
    </row>
    <row r="61" spans="1:12" s="14" customFormat="1" ht="8.25" customHeight="1" hidden="1">
      <c r="A61" s="14" t="s">
        <v>47</v>
      </c>
      <c r="D61" s="13">
        <v>453</v>
      </c>
      <c r="E61" s="13"/>
      <c r="F61" s="13">
        <v>256762</v>
      </c>
      <c r="G61" s="13">
        <v>52</v>
      </c>
      <c r="H61" s="13">
        <v>1773</v>
      </c>
      <c r="I61" s="13"/>
      <c r="J61" s="13">
        <v>64897</v>
      </c>
      <c r="K61" s="13">
        <v>515</v>
      </c>
      <c r="L61" s="13">
        <v>101</v>
      </c>
    </row>
    <row r="62" spans="1:12" s="23" customFormat="1" ht="8.25" customHeight="1" hidden="1">
      <c r="A62" s="23" t="s">
        <v>48</v>
      </c>
      <c r="D62" s="24">
        <f>D61</f>
        <v>453</v>
      </c>
      <c r="E62" s="24"/>
      <c r="F62" s="24">
        <f aca="true" t="shared" si="11" ref="F62:L62">F61</f>
        <v>256762</v>
      </c>
      <c r="G62" s="24">
        <f t="shared" si="11"/>
        <v>52</v>
      </c>
      <c r="H62" s="24">
        <f t="shared" si="11"/>
        <v>1773</v>
      </c>
      <c r="I62" s="24"/>
      <c r="J62" s="24">
        <f t="shared" si="11"/>
        <v>64897</v>
      </c>
      <c r="K62" s="24">
        <f t="shared" si="11"/>
        <v>515</v>
      </c>
      <c r="L62" s="24">
        <f t="shared" si="11"/>
        <v>101</v>
      </c>
    </row>
    <row r="63" spans="4:12" s="23" customFormat="1" ht="3.75" customHeight="1" hidden="1">
      <c r="D63" s="24"/>
      <c r="E63" s="24"/>
      <c r="F63" s="24"/>
      <c r="G63" s="24"/>
      <c r="H63" s="24"/>
      <c r="I63" s="24"/>
      <c r="J63" s="24"/>
      <c r="K63" s="24"/>
      <c r="L63" s="24"/>
    </row>
    <row r="64" spans="1:12" s="14" customFormat="1" ht="8.25" customHeight="1" hidden="1">
      <c r="A64" s="14" t="s">
        <v>49</v>
      </c>
      <c r="D64" s="13">
        <v>15</v>
      </c>
      <c r="E64" s="13"/>
      <c r="F64" s="13">
        <v>65465</v>
      </c>
      <c r="G64" s="13">
        <v>2</v>
      </c>
      <c r="H64" s="13">
        <v>102</v>
      </c>
      <c r="I64" s="13"/>
      <c r="J64" s="13">
        <v>7284</v>
      </c>
      <c r="K64" s="13">
        <v>460</v>
      </c>
      <c r="L64" s="13">
        <v>80</v>
      </c>
    </row>
    <row r="65" spans="1:12" s="23" customFormat="1" ht="8.25" customHeight="1" hidden="1">
      <c r="A65" s="23" t="s">
        <v>50</v>
      </c>
      <c r="D65" s="24">
        <f>D64</f>
        <v>15</v>
      </c>
      <c r="E65" s="24"/>
      <c r="F65" s="24">
        <f aca="true" t="shared" si="12" ref="F65:L65">F64</f>
        <v>65465</v>
      </c>
      <c r="G65" s="24">
        <f t="shared" si="12"/>
        <v>2</v>
      </c>
      <c r="H65" s="24">
        <f t="shared" si="12"/>
        <v>102</v>
      </c>
      <c r="I65" s="24"/>
      <c r="J65" s="24">
        <f t="shared" si="12"/>
        <v>7284</v>
      </c>
      <c r="K65" s="24">
        <f t="shared" si="12"/>
        <v>460</v>
      </c>
      <c r="L65" s="24">
        <f t="shared" si="12"/>
        <v>80</v>
      </c>
    </row>
    <row r="66" spans="4:12" s="23" customFormat="1" ht="3.75" customHeight="1" hidden="1">
      <c r="D66" s="24"/>
      <c r="E66" s="24"/>
      <c r="F66" s="24"/>
      <c r="G66" s="24"/>
      <c r="H66" s="24"/>
      <c r="I66" s="24"/>
      <c r="J66" s="24"/>
      <c r="K66" s="24"/>
      <c r="L66" s="24"/>
    </row>
    <row r="67" spans="1:12" s="14" customFormat="1" ht="8.25" customHeight="1" hidden="1">
      <c r="A67" s="14" t="s">
        <v>51</v>
      </c>
      <c r="D67" s="15">
        <v>55</v>
      </c>
      <c r="E67" s="27"/>
      <c r="F67" s="13">
        <v>36750</v>
      </c>
      <c r="G67" s="15" t="s">
        <v>72</v>
      </c>
      <c r="H67" s="15" t="s">
        <v>72</v>
      </c>
      <c r="I67" s="15"/>
      <c r="J67" s="13">
        <v>7594</v>
      </c>
      <c r="K67" s="13">
        <v>160</v>
      </c>
      <c r="L67" s="13">
        <v>81</v>
      </c>
    </row>
    <row r="68" spans="1:12" s="23" customFormat="1" ht="8.25" customHeight="1" hidden="1">
      <c r="A68" s="23" t="s">
        <v>52</v>
      </c>
      <c r="D68" s="26">
        <f>0</f>
        <v>0</v>
      </c>
      <c r="E68" s="26"/>
      <c r="F68" s="26">
        <f>F67</f>
        <v>36750</v>
      </c>
      <c r="G68" s="26">
        <f>0</f>
        <v>0</v>
      </c>
      <c r="H68" s="26">
        <f>0</f>
        <v>0</v>
      </c>
      <c r="I68" s="26"/>
      <c r="J68" s="26">
        <f>J67</f>
        <v>7594</v>
      </c>
      <c r="K68" s="26">
        <f>K67</f>
        <v>160</v>
      </c>
      <c r="L68" s="26">
        <f>L67</f>
        <v>81</v>
      </c>
    </row>
    <row r="69" spans="4:12" s="23" customFormat="1" ht="3.75" customHeight="1" hidden="1">
      <c r="D69" s="26"/>
      <c r="E69" s="26"/>
      <c r="F69" s="26"/>
      <c r="G69" s="26"/>
      <c r="H69" s="26"/>
      <c r="I69" s="26"/>
      <c r="J69" s="26"/>
      <c r="K69" s="26"/>
      <c r="L69" s="26"/>
    </row>
    <row r="70" spans="1:12" s="14" customFormat="1" ht="8.25" customHeight="1" hidden="1">
      <c r="A70" s="14" t="s">
        <v>53</v>
      </c>
      <c r="D70" s="13">
        <v>914</v>
      </c>
      <c r="E70" s="13"/>
      <c r="F70" s="13">
        <v>169703</v>
      </c>
      <c r="G70" s="13">
        <v>71</v>
      </c>
      <c r="H70" s="13">
        <v>3500</v>
      </c>
      <c r="I70" s="13"/>
      <c r="J70" s="13">
        <v>24155</v>
      </c>
      <c r="K70" s="13">
        <v>751</v>
      </c>
      <c r="L70" s="13">
        <v>44</v>
      </c>
    </row>
    <row r="71" spans="1:12" s="14" customFormat="1" ht="8.25" customHeight="1" hidden="1">
      <c r="A71" s="14" t="s">
        <v>54</v>
      </c>
      <c r="D71" s="13">
        <v>598</v>
      </c>
      <c r="E71" s="13"/>
      <c r="F71" s="13">
        <v>497995</v>
      </c>
      <c r="G71" s="13">
        <v>238</v>
      </c>
      <c r="H71" s="13">
        <v>5324</v>
      </c>
      <c r="I71" s="13"/>
      <c r="J71" s="13">
        <v>28320</v>
      </c>
      <c r="K71" s="13">
        <v>566</v>
      </c>
      <c r="L71" s="13">
        <v>72</v>
      </c>
    </row>
    <row r="72" spans="1:12" s="23" customFormat="1" ht="8.25" customHeight="1" hidden="1">
      <c r="A72" s="23" t="s">
        <v>55</v>
      </c>
      <c r="D72" s="24">
        <f>SUM(D70:D71)</f>
        <v>1512</v>
      </c>
      <c r="E72" s="24"/>
      <c r="F72" s="24">
        <f aca="true" t="shared" si="13" ref="F72:L72">SUM(F70:F71)</f>
        <v>667698</v>
      </c>
      <c r="G72" s="24">
        <f t="shared" si="13"/>
        <v>309</v>
      </c>
      <c r="H72" s="24">
        <f t="shared" si="13"/>
        <v>8824</v>
      </c>
      <c r="I72" s="24"/>
      <c r="J72" s="24">
        <f t="shared" si="13"/>
        <v>52475</v>
      </c>
      <c r="K72" s="24">
        <f t="shared" si="13"/>
        <v>1317</v>
      </c>
      <c r="L72" s="24">
        <f t="shared" si="13"/>
        <v>116</v>
      </c>
    </row>
    <row r="73" spans="4:12" s="23" customFormat="1" ht="3.75" customHeight="1" hidden="1">
      <c r="D73" s="24"/>
      <c r="E73" s="24"/>
      <c r="F73" s="24"/>
      <c r="G73" s="24"/>
      <c r="H73" s="24"/>
      <c r="I73" s="24"/>
      <c r="J73" s="24"/>
      <c r="K73" s="24"/>
      <c r="L73" s="24"/>
    </row>
    <row r="74" spans="1:12" s="23" customFormat="1" ht="8.25" customHeight="1" hidden="1">
      <c r="A74" s="25" t="s">
        <v>56</v>
      </c>
      <c r="B74" s="25"/>
      <c r="C74" s="25"/>
      <c r="D74" s="24">
        <f>SUM(D72,D68,D65,D62,D59)</f>
        <v>16700</v>
      </c>
      <c r="E74" s="24"/>
      <c r="F74" s="24">
        <f aca="true" t="shared" si="14" ref="F74:L74">SUM(F72,F68,F65,F62,F59)</f>
        <v>3428791</v>
      </c>
      <c r="G74" s="24">
        <f t="shared" si="14"/>
        <v>5610</v>
      </c>
      <c r="H74" s="24">
        <f t="shared" si="14"/>
        <v>27734</v>
      </c>
      <c r="I74" s="24"/>
      <c r="J74" s="24">
        <f t="shared" si="14"/>
        <v>604170</v>
      </c>
      <c r="K74" s="24">
        <f t="shared" si="14"/>
        <v>6270</v>
      </c>
      <c r="L74" s="24">
        <f t="shared" si="14"/>
        <v>809</v>
      </c>
    </row>
    <row r="75" spans="1:12" s="23" customFormat="1" ht="8.25" customHeight="1" hidden="1">
      <c r="A75" s="25"/>
      <c r="B75" s="25"/>
      <c r="C75" s="25"/>
      <c r="D75" s="24"/>
      <c r="E75" s="24"/>
      <c r="F75" s="24"/>
      <c r="G75" s="24"/>
      <c r="H75" s="24"/>
      <c r="I75" s="24"/>
      <c r="J75" s="24"/>
      <c r="K75" s="24"/>
      <c r="L75" s="24"/>
    </row>
    <row r="76" spans="1:12" s="23" customFormat="1" ht="8.25" customHeight="1" hidden="1">
      <c r="A76" s="23" t="s">
        <v>57</v>
      </c>
      <c r="D76" s="24">
        <f>SUM(D74,D54,D39)</f>
        <v>180893</v>
      </c>
      <c r="E76" s="24"/>
      <c r="F76" s="24">
        <f aca="true" t="shared" si="15" ref="F76:L76">SUM(F74,F54,F39)</f>
        <v>21911284</v>
      </c>
      <c r="G76" s="24">
        <f t="shared" si="15"/>
        <v>35049</v>
      </c>
      <c r="H76" s="24">
        <f t="shared" si="15"/>
        <v>293671</v>
      </c>
      <c r="I76" s="24"/>
      <c r="J76" s="24">
        <f t="shared" si="15"/>
        <v>7426647</v>
      </c>
      <c r="K76" s="24">
        <f t="shared" si="15"/>
        <v>59575</v>
      </c>
      <c r="L76" s="24">
        <f t="shared" si="15"/>
        <v>2890</v>
      </c>
    </row>
    <row r="77" s="14" customFormat="1" ht="8.25" customHeight="1" hidden="1">
      <c r="A77" s="14" t="s">
        <v>58</v>
      </c>
    </row>
    <row r="78" s="14" customFormat="1" ht="8.25" customHeight="1" hidden="1">
      <c r="A78" s="14" t="s">
        <v>59</v>
      </c>
    </row>
    <row r="79" ht="8.25" customHeight="1" hidden="1"/>
    <row r="80" ht="8.25" customHeight="1" hidden="1"/>
    <row r="81" ht="8.25" customHeight="1" hidden="1"/>
    <row r="82" ht="8.25" customHeight="1" hidden="1"/>
    <row r="83" ht="8.25" customHeight="1" hidden="1"/>
    <row r="84" ht="8.25" customHeight="1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spans="1:17" s="31" customFormat="1" ht="18">
      <c r="A95" s="6" t="s">
        <v>3</v>
      </c>
      <c r="B95" s="6" t="s">
        <v>67</v>
      </c>
      <c r="C95" s="6" t="s">
        <v>60</v>
      </c>
      <c r="D95" s="6" t="s">
        <v>61</v>
      </c>
      <c r="E95" s="6" t="s">
        <v>65</v>
      </c>
      <c r="F95" s="6" t="s">
        <v>62</v>
      </c>
      <c r="G95" s="6" t="s">
        <v>63</v>
      </c>
      <c r="H95" s="6" t="s">
        <v>64</v>
      </c>
      <c r="J95" s="6" t="s">
        <v>69</v>
      </c>
      <c r="K95" s="6" t="s">
        <v>12</v>
      </c>
      <c r="L95" s="32"/>
      <c r="M95" s="32"/>
      <c r="N95" s="32"/>
      <c r="Q95" s="5"/>
    </row>
    <row r="96" spans="1:19" s="30" customFormat="1" ht="12.75">
      <c r="A96" s="5"/>
      <c r="B96" s="5"/>
      <c r="C96" s="5"/>
      <c r="D96" s="5"/>
      <c r="E96" s="5"/>
      <c r="F96" s="5"/>
      <c r="G96" s="5"/>
      <c r="H96" s="5"/>
      <c r="I96" s="5"/>
      <c r="K96" s="5"/>
      <c r="L96" s="32"/>
      <c r="M96" s="32"/>
      <c r="N96" s="32"/>
      <c r="O96" s="31"/>
      <c r="P96" s="31"/>
      <c r="Q96" s="5"/>
      <c r="R96" s="31"/>
      <c r="S96" s="31"/>
    </row>
    <row r="97" spans="1:17" ht="12.75">
      <c r="A97" s="12">
        <v>1998</v>
      </c>
      <c r="B97" s="12">
        <v>99</v>
      </c>
      <c r="C97" s="12">
        <v>33</v>
      </c>
      <c r="D97" s="29">
        <v>11353416</v>
      </c>
      <c r="E97" s="29">
        <v>1483533</v>
      </c>
      <c r="F97" s="29">
        <v>315669</v>
      </c>
      <c r="G97" s="29">
        <v>94563</v>
      </c>
      <c r="H97" s="29">
        <v>872212</v>
      </c>
      <c r="I97" s="29">
        <v>64315587851</v>
      </c>
      <c r="J97" s="29">
        <v>64315583</v>
      </c>
      <c r="K97" s="29">
        <v>2981</v>
      </c>
      <c r="L97" s="12"/>
      <c r="M97" s="12"/>
      <c r="N97" s="28"/>
      <c r="O97" s="28"/>
      <c r="P97" s="28"/>
      <c r="Q97" s="28"/>
    </row>
    <row r="98" spans="1:11" s="29" customFormat="1" ht="12" customHeight="1">
      <c r="A98" s="12">
        <v>1999</v>
      </c>
      <c r="B98" s="29">
        <v>99</v>
      </c>
      <c r="C98" s="29">
        <v>33</v>
      </c>
      <c r="D98" s="29">
        <v>11504576</v>
      </c>
      <c r="E98" s="29">
        <v>1432711</v>
      </c>
      <c r="F98" s="29">
        <v>312970</v>
      </c>
      <c r="G98" s="29">
        <v>97544</v>
      </c>
      <c r="H98" s="29">
        <v>830262</v>
      </c>
      <c r="I98" s="29">
        <v>58812926942</v>
      </c>
      <c r="J98" s="29">
        <v>58812927</v>
      </c>
      <c r="K98" s="29">
        <v>2959</v>
      </c>
    </row>
    <row r="99" spans="1:256" ht="12.75">
      <c r="A99" s="12">
        <v>2000</v>
      </c>
      <c r="B99" s="29">
        <v>99</v>
      </c>
      <c r="C99" s="29">
        <v>33</v>
      </c>
      <c r="D99" s="29">
        <v>11848085</v>
      </c>
      <c r="E99" s="29">
        <v>1520602</v>
      </c>
      <c r="F99" s="29">
        <v>328032</v>
      </c>
      <c r="G99" s="29">
        <v>97663</v>
      </c>
      <c r="H99" s="29">
        <v>856832</v>
      </c>
      <c r="I99" s="29"/>
      <c r="J99" s="29">
        <v>84332122</v>
      </c>
      <c r="K99" s="29">
        <v>2921</v>
      </c>
      <c r="L99" s="12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12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12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12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12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12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12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12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12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12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12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12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12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12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12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12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12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12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12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12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12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12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12"/>
      <c r="IU99" s="29"/>
      <c r="IV99" s="29"/>
    </row>
    <row r="100" spans="1:11" ht="12.75">
      <c r="A100" s="12">
        <v>2001</v>
      </c>
      <c r="B100" s="29">
        <v>99</v>
      </c>
      <c r="C100" s="29">
        <v>33</v>
      </c>
      <c r="D100" s="29">
        <v>11977409</v>
      </c>
      <c r="E100" s="29">
        <v>1516422</v>
      </c>
      <c r="F100" s="29">
        <v>315070</v>
      </c>
      <c r="G100" s="29">
        <v>135333</v>
      </c>
      <c r="H100" s="29">
        <v>865810</v>
      </c>
      <c r="I100" s="29"/>
      <c r="J100" s="29">
        <v>65152640</v>
      </c>
      <c r="K100" s="29">
        <v>2889</v>
      </c>
    </row>
    <row r="101" spans="1:11" ht="12.75">
      <c r="A101" s="12">
        <v>2002</v>
      </c>
      <c r="B101" s="29">
        <v>99</v>
      </c>
      <c r="C101" s="29">
        <v>34</v>
      </c>
      <c r="D101" s="29">
        <v>12166600</v>
      </c>
      <c r="E101" s="29">
        <v>1442937</v>
      </c>
      <c r="F101" s="29">
        <v>308479</v>
      </c>
      <c r="G101" s="29">
        <v>115452</v>
      </c>
      <c r="H101" s="29">
        <v>881793</v>
      </c>
      <c r="I101" s="29"/>
      <c r="J101" s="29">
        <v>69755181</v>
      </c>
      <c r="K101" s="29">
        <v>2865</v>
      </c>
    </row>
  </sheetData>
  <mergeCells count="4">
    <mergeCell ref="B2:J2"/>
    <mergeCell ref="B3:J3"/>
    <mergeCell ref="A6:K6"/>
    <mergeCell ref="C1:J1"/>
  </mergeCells>
  <printOptions horizontalCentered="1"/>
  <pageMargins left="0" right="0" top="0.3937007874015748" bottom="0.3937007874015748" header="0.31496062992125984" footer="0.31496062992125984"/>
  <pageSetup horizontalDpi="300" verticalDpi="300" orientation="portrait" paperSize="9" r:id="rId4"/>
  <drawing r:id="rId3"/>
  <legacyDrawing r:id="rId2"/>
  <oleObjects>
    <oleObject progId="MSPhotoEd.3" shapeId="6802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SISTAN</dc:creator>
  <cp:keywords/>
  <dc:description/>
  <cp:lastModifiedBy>Mirella</cp:lastModifiedBy>
  <cp:lastPrinted>2004-12-16T10:36:43Z</cp:lastPrinted>
  <dcterms:created xsi:type="dcterms:W3CDTF">2000-05-17T09:27:41Z</dcterms:created>
  <dcterms:modified xsi:type="dcterms:W3CDTF">2005-10-26T09:15:12Z</dcterms:modified>
  <cp:category/>
  <cp:version/>
  <cp:contentType/>
  <cp:contentStatus/>
</cp:coreProperties>
</file>